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385" windowHeight="10110" tabRatio="833" activeTab="0"/>
  </bookViews>
  <sheets>
    <sheet name="入力" sheetId="1" r:id="rId1"/>
    <sheet name="印刷①" sheetId="2" r:id="rId2"/>
    <sheet name="データ処理" sheetId="3" r:id="rId3"/>
  </sheets>
  <definedNames>
    <definedName name="_xlfn.RANK.EQ" hidden="1">#NAME?</definedName>
    <definedName name="_xlnm.Print_Area" localSheetId="0">'入力'!$A$1:$N$28</definedName>
  </definedNames>
  <calcPr fullCalcOnLoad="1"/>
</workbook>
</file>

<file path=xl/sharedStrings.xml><?xml version="1.0" encoding="utf-8"?>
<sst xmlns="http://schemas.openxmlformats.org/spreadsheetml/2006/main" count="172" uniqueCount="128">
  <si>
    <t>出場種目</t>
  </si>
  <si>
    <t>チーム名</t>
  </si>
  <si>
    <t>生年月日</t>
  </si>
  <si>
    <t>年齢</t>
  </si>
  <si>
    <t>性別</t>
  </si>
  <si>
    <t>男</t>
  </si>
  <si>
    <t>氏名</t>
  </si>
  <si>
    <t>女</t>
  </si>
  <si>
    <t>チーム名ふりがな</t>
  </si>
  <si>
    <t>都道府県</t>
  </si>
  <si>
    <t>監督</t>
  </si>
  <si>
    <t>選手２</t>
  </si>
  <si>
    <t>選手１</t>
  </si>
  <si>
    <t>選手３</t>
  </si>
  <si>
    <t>選手４</t>
  </si>
  <si>
    <t>選手５</t>
  </si>
  <si>
    <t>選手６</t>
  </si>
  <si>
    <t>選手７</t>
  </si>
  <si>
    <t>基本情報</t>
  </si>
  <si>
    <t>選手名簿</t>
  </si>
  <si>
    <t>コーチ</t>
  </si>
  <si>
    <t>ふりがな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</si>
  <si>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</si>
  <si>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</si>
  <si>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</si>
  <si>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</si>
  <si>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</si>
  <si>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</si>
  <si>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</si>
  <si>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</si>
  <si>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</si>
  <si>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</si>
  <si>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</si>
  <si>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</si>
  <si>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</si>
  <si>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</si>
  <si>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</si>
  <si>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</si>
  <si>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</si>
  <si>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</si>
  <si>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</si>
  <si>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</si>
  <si>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静岡県</t>
  </si>
  <si>
    <t>愛知県</t>
  </si>
  <si>
    <t>岐阜県</t>
  </si>
  <si>
    <t>三重県</t>
  </si>
  <si>
    <t>滋賀県</t>
  </si>
  <si>
    <t>京都府</t>
  </si>
  <si>
    <t>大阪府</t>
  </si>
  <si>
    <t>和歌山県</t>
  </si>
  <si>
    <t>兵庫県</t>
  </si>
  <si>
    <t>岡山県</t>
  </si>
  <si>
    <t>鳥取県</t>
  </si>
  <si>
    <t>島根県</t>
  </si>
  <si>
    <t>広島県</t>
  </si>
  <si>
    <t>山口県</t>
  </si>
  <si>
    <t>香川県</t>
  </si>
  <si>
    <t>徳島県</t>
  </si>
  <si>
    <t>高知県</t>
  </si>
  <si>
    <t>愛媛県</t>
  </si>
  <si>
    <t>福岡県</t>
  </si>
  <si>
    <t>長崎県</t>
  </si>
  <si>
    <t>佐賀県</t>
  </si>
  <si>
    <t>大分県</t>
  </si>
  <si>
    <t>宮崎県</t>
  </si>
  <si>
    <t>熊本県</t>
  </si>
  <si>
    <t>鹿児島県</t>
  </si>
  <si>
    <t>沖縄県</t>
  </si>
  <si>
    <t>奈良県</t>
  </si>
  <si>
    <t>姓</t>
  </si>
  <si>
    <t>名</t>
  </si>
  <si>
    <t>せい</t>
  </si>
  <si>
    <t>めい</t>
  </si>
  <si>
    <t>月</t>
  </si>
  <si>
    <t>日</t>
  </si>
  <si>
    <t>住所</t>
  </si>
  <si>
    <t>電話番号</t>
  </si>
  <si>
    <t>申込責任者</t>
  </si>
  <si>
    <t>日本協会
登録番号</t>
  </si>
  <si>
    <t>チーム名簿</t>
  </si>
  <si>
    <t>年
(西暦)</t>
  </si>
  <si>
    <t>公認
審判員
資格</t>
  </si>
  <si>
    <t>有</t>
  </si>
  <si>
    <t>協会番号</t>
  </si>
  <si>
    <t>公認審判員
資格</t>
  </si>
  <si>
    <t>〒
(ﾊｲﾌﾝあり)</t>
  </si>
  <si>
    <t>連盟名</t>
  </si>
  <si>
    <t>会長名</t>
  </si>
  <si>
    <t>※年齢計算基準日</t>
  </si>
  <si>
    <t>種目</t>
  </si>
  <si>
    <t>参加者区分</t>
  </si>
  <si>
    <t>名前</t>
  </si>
  <si>
    <t>ふりがな</t>
  </si>
  <si>
    <t>グループ</t>
  </si>
  <si>
    <t>コーチ</t>
  </si>
  <si>
    <t>選手</t>
  </si>
  <si>
    <t>付加情報</t>
  </si>
  <si>
    <t>選手
区分</t>
  </si>
  <si>
    <t>補強</t>
  </si>
  <si>
    <t>平成</t>
  </si>
  <si>
    <t>年</t>
  </si>
  <si>
    <t>月</t>
  </si>
  <si>
    <t>日</t>
  </si>
  <si>
    <t>申     込    責任者</t>
  </si>
  <si>
    <t>入力日</t>
  </si>
  <si>
    <t>上記選手は、本都道府県連盟に会員登録済みの者であり、本都道府県代表選手として推薦致します。</t>
  </si>
  <si>
    <t>印</t>
  </si>
  <si>
    <t>監　督</t>
  </si>
  <si>
    <t>氏　　　　　　名</t>
  </si>
  <si>
    <t>区　分</t>
  </si>
  <si>
    <t>平成２５年度　第１４回全国社会人クラブ対抗バドミントン大会申込書</t>
  </si>
  <si>
    <t>選手８</t>
  </si>
  <si>
    <t>選手９</t>
  </si>
  <si>
    <t>団体</t>
  </si>
  <si>
    <t>チーム名略称</t>
  </si>
  <si>
    <t>ふりがな</t>
  </si>
  <si>
    <t>略称</t>
  </si>
  <si>
    <t>男子</t>
  </si>
  <si>
    <t>女子</t>
  </si>
  <si>
    <t>MD</t>
  </si>
  <si>
    <t>WD</t>
  </si>
  <si>
    <t>選手40以上</t>
  </si>
  <si>
    <t>選手45以上</t>
  </si>
  <si>
    <t>選手50以上</t>
  </si>
  <si>
    <t>選手</t>
  </si>
  <si>
    <t>　</t>
  </si>
  <si>
    <t>携帯</t>
  </si>
  <si>
    <t>平成２６年度　２０１４スポーツマスターズ予選会　申込書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</si>
</sst>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\-yyyy"/>
    <numFmt numFmtId="178" formatCode="[$-411]ge\.m\.d;@"/>
    <numFmt numFmtId="179" formatCode="[$-411]ggge&quot;年&quot;m&quot;月&quot;d&quot;日&quot;;@"/>
    <numFmt numFmtId="180" formatCode="yyyy&quot;年&quot;m&quot;月&quot;d&quot;日&quot;;@"/>
    <numFmt numFmtId="181" formatCode="[$-F800]dddd\,\ mmmm\ dd\,\ yyyy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2"/>
      <color theme="0"/>
      <name val="ＭＳ Ｐゴシック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50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vertical="center"/>
    </xf>
    <xf numFmtId="0" fontId="6" fillId="32" borderId="19" xfId="0" applyFont="1" applyFill="1" applyBorder="1" applyAlignment="1" applyProtection="1">
      <alignment horizontal="center" vertical="center"/>
      <protection locked="0"/>
    </xf>
    <xf numFmtId="0" fontId="6" fillId="32" borderId="15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  <xf numFmtId="0" fontId="6" fillId="32" borderId="23" xfId="0" applyFont="1" applyFill="1" applyBorder="1" applyAlignment="1" applyProtection="1">
      <alignment horizontal="center" vertical="center"/>
      <protection locked="0"/>
    </xf>
    <xf numFmtId="0" fontId="6" fillId="32" borderId="24" xfId="0" applyFont="1" applyFill="1" applyBorder="1" applyAlignment="1" applyProtection="1">
      <alignment horizontal="center" vertical="center"/>
      <protection locked="0"/>
    </xf>
    <xf numFmtId="0" fontId="6" fillId="32" borderId="21" xfId="0" applyFont="1" applyFill="1" applyBorder="1" applyAlignment="1" applyProtection="1">
      <alignment horizontal="center" vertical="center"/>
      <protection locked="0"/>
    </xf>
    <xf numFmtId="0" fontId="10" fillId="32" borderId="1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distributed" vertical="center" shrinkToFit="1"/>
    </xf>
    <xf numFmtId="0" fontId="6" fillId="0" borderId="25" xfId="0" applyFont="1" applyBorder="1" applyAlignment="1">
      <alignment horizontal="center" vertical="center"/>
    </xf>
    <xf numFmtId="0" fontId="6" fillId="32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32" borderId="17" xfId="0" applyFont="1" applyFill="1" applyBorder="1" applyAlignment="1" applyProtection="1">
      <alignment horizontal="center" vertical="center"/>
      <protection locked="0"/>
    </xf>
    <xf numFmtId="0" fontId="6" fillId="32" borderId="29" xfId="0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/>
    </xf>
    <xf numFmtId="0" fontId="6" fillId="32" borderId="10" xfId="0" applyFont="1" applyFill="1" applyBorder="1" applyAlignment="1" applyProtection="1">
      <alignment horizontal="center" vertical="center"/>
      <protection locked="0"/>
    </xf>
    <xf numFmtId="0" fontId="6" fillId="32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/>
    </xf>
    <xf numFmtId="0" fontId="51" fillId="32" borderId="33" xfId="0" applyFont="1" applyFill="1" applyBorder="1" applyAlignment="1" applyProtection="1">
      <alignment horizontal="center" vertical="center"/>
      <protection locked="0"/>
    </xf>
    <xf numFmtId="0" fontId="51" fillId="32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0" fontId="51" fillId="0" borderId="33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32" borderId="35" xfId="0" applyFont="1" applyFill="1" applyBorder="1" applyAlignment="1" applyProtection="1">
      <alignment horizontal="left" vertical="center"/>
      <protection locked="0"/>
    </xf>
    <xf numFmtId="0" fontId="10" fillId="32" borderId="36" xfId="0" applyFont="1" applyFill="1" applyBorder="1" applyAlignment="1" applyProtection="1">
      <alignment horizontal="left" vertical="center"/>
      <protection locked="0"/>
    </xf>
    <xf numFmtId="0" fontId="10" fillId="32" borderId="37" xfId="0" applyFont="1" applyFill="1" applyBorder="1" applyAlignment="1" applyProtection="1">
      <alignment horizontal="left" vertical="center"/>
      <protection locked="0"/>
    </xf>
    <xf numFmtId="0" fontId="10" fillId="32" borderId="38" xfId="0" applyFont="1" applyFill="1" applyBorder="1" applyAlignment="1" applyProtection="1">
      <alignment horizontal="left" vertical="center"/>
      <protection locked="0"/>
    </xf>
    <xf numFmtId="0" fontId="10" fillId="32" borderId="39" xfId="0" applyFont="1" applyFill="1" applyBorder="1" applyAlignment="1" applyProtection="1">
      <alignment horizontal="left" vertical="center"/>
      <protection locked="0"/>
    </xf>
    <xf numFmtId="0" fontId="10" fillId="32" borderId="40" xfId="0" applyFont="1" applyFill="1" applyBorder="1" applyAlignment="1" applyProtection="1">
      <alignment horizontal="left" vertical="center"/>
      <protection locked="0"/>
    </xf>
    <xf numFmtId="0" fontId="10" fillId="32" borderId="14" xfId="0" applyFont="1" applyFill="1" applyBorder="1" applyAlignment="1" applyProtection="1">
      <alignment horizontal="left" vertical="center"/>
      <protection locked="0"/>
    </xf>
    <xf numFmtId="0" fontId="10" fillId="32" borderId="18" xfId="0" applyFont="1" applyFill="1" applyBorder="1" applyAlignment="1" applyProtection="1">
      <alignment horizontal="left" vertical="center"/>
      <protection locked="0"/>
    </xf>
    <xf numFmtId="0" fontId="10" fillId="32" borderId="41" xfId="0" applyFont="1" applyFill="1" applyBorder="1" applyAlignment="1" applyProtection="1">
      <alignment horizontal="left" vertical="center"/>
      <protection locked="0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10" fillId="32" borderId="28" xfId="0" applyFont="1" applyFill="1" applyBorder="1" applyAlignment="1" applyProtection="1">
      <alignment horizontal="left" vertical="center"/>
      <protection locked="0"/>
    </xf>
    <xf numFmtId="0" fontId="10" fillId="32" borderId="12" xfId="0" applyFont="1" applyFill="1" applyBorder="1" applyAlignment="1" applyProtection="1">
      <alignment horizontal="left" vertical="center"/>
      <protection locked="0"/>
    </xf>
    <xf numFmtId="0" fontId="10" fillId="32" borderId="29" xfId="0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18" xfId="0" applyFont="1" applyBorder="1" applyAlignment="1">
      <alignment horizontal="left" vertical="center"/>
    </xf>
    <xf numFmtId="0" fontId="10" fillId="32" borderId="18" xfId="0" applyFont="1" applyFill="1" applyBorder="1" applyAlignment="1" applyProtection="1">
      <alignment horizontal="center" vertical="center"/>
      <protection locked="0"/>
    </xf>
    <xf numFmtId="0" fontId="6" fillId="0" borderId="41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10" fillId="32" borderId="43" xfId="0" applyFont="1" applyFill="1" applyBorder="1" applyAlignment="1" applyProtection="1">
      <alignment horizontal="left" vertical="center"/>
      <protection locked="0"/>
    </xf>
    <xf numFmtId="0" fontId="10" fillId="32" borderId="44" xfId="0" applyFont="1" applyFill="1" applyBorder="1" applyAlignment="1" applyProtection="1">
      <alignment horizontal="left" vertical="center"/>
      <protection locked="0"/>
    </xf>
    <xf numFmtId="0" fontId="10" fillId="32" borderId="45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9"/>
  <sheetViews>
    <sheetView showGridLines="0" tabSelected="1" workbookViewId="0" topLeftCell="A1">
      <selection activeCell="B2" sqref="B2"/>
    </sheetView>
  </sheetViews>
  <sheetFormatPr defaultColWidth="0" defaultRowHeight="13.5"/>
  <cols>
    <col min="1" max="1" width="1.12109375" style="0" customWidth="1"/>
    <col min="2" max="2" width="10.625" style="0" customWidth="1"/>
    <col min="3" max="6" width="10.00390625" style="0" customWidth="1"/>
    <col min="7" max="7" width="4.00390625" style="0" customWidth="1"/>
    <col min="8" max="8" width="5.50390625" style="0" customWidth="1"/>
    <col min="9" max="10" width="3.00390625" style="0" customWidth="1"/>
    <col min="11" max="11" width="11.25390625" style="0" customWidth="1"/>
    <col min="12" max="12" width="5.00390625" style="0" customWidth="1"/>
    <col min="13" max="13" width="5.25390625" style="0" customWidth="1"/>
    <col min="14" max="14" width="1.00390625" style="0" customWidth="1"/>
    <col min="15" max="255" width="7.50390625" style="0" hidden="1" customWidth="1"/>
    <col min="256" max="16384" width="4.50390625" style="0" hidden="1" customWidth="1"/>
  </cols>
  <sheetData>
    <row r="1" spans="2:13" ht="19.5" customHeight="1">
      <c r="B1" s="46" t="s">
        <v>127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13" ht="19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24" ht="19.5" customHeight="1">
      <c r="B3" s="2" t="s">
        <v>18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R3" t="s">
        <v>5</v>
      </c>
      <c r="S3" t="s">
        <v>22</v>
      </c>
      <c r="T3" t="s">
        <v>117</v>
      </c>
      <c r="U3" t="s">
        <v>119</v>
      </c>
      <c r="V3">
        <f>IF(ISERROR(VLOOKUP(D6,$T$3:$U$10,2,))=TRUE,"",VLOOKUP(D6,$T$3:$U$10,2,))</f>
      </c>
      <c r="W3" t="s">
        <v>25</v>
      </c>
      <c r="X3" t="str">
        <f>IF(COUNTIF(W3:W28,D5),"社会人クラブバドミントン連盟","バドミントン協会")</f>
        <v>バドミントン協会</v>
      </c>
    </row>
    <row r="4" spans="2:23" ht="19.5" customHeight="1">
      <c r="B4" s="75" t="s">
        <v>104</v>
      </c>
      <c r="C4" s="76"/>
      <c r="D4" s="13" t="s">
        <v>99</v>
      </c>
      <c r="E4" s="29"/>
      <c r="F4" s="18" t="s">
        <v>100</v>
      </c>
      <c r="G4" s="78"/>
      <c r="H4" s="78"/>
      <c r="I4" s="77" t="s">
        <v>101</v>
      </c>
      <c r="J4" s="77"/>
      <c r="K4" s="29"/>
      <c r="L4" s="77" t="s">
        <v>102</v>
      </c>
      <c r="M4" s="79"/>
      <c r="P4" t="s">
        <v>98</v>
      </c>
      <c r="Q4" t="s">
        <v>82</v>
      </c>
      <c r="R4" t="s">
        <v>7</v>
      </c>
      <c r="S4" t="s">
        <v>23</v>
      </c>
      <c r="T4" t="s">
        <v>118</v>
      </c>
      <c r="U4" t="s">
        <v>120</v>
      </c>
      <c r="V4">
        <f>IF(ISERROR(VLOOKUP(D33,$T$3:$U$10,2,))=TRUE,"",VLOOKUP(D33,$T$3:$U$10,2,))</f>
      </c>
      <c r="W4" t="s">
        <v>26</v>
      </c>
    </row>
    <row r="5" spans="2:23" ht="22.5" customHeight="1">
      <c r="B5" s="80" t="s">
        <v>9</v>
      </c>
      <c r="C5" s="80"/>
      <c r="D5" s="81"/>
      <c r="E5" s="82"/>
      <c r="F5" s="82"/>
      <c r="G5" s="82"/>
      <c r="H5" s="82"/>
      <c r="I5" s="82"/>
      <c r="J5" s="82"/>
      <c r="K5" s="82"/>
      <c r="L5" s="82"/>
      <c r="M5" s="83"/>
      <c r="S5" t="s">
        <v>24</v>
      </c>
      <c r="W5" t="s">
        <v>30</v>
      </c>
    </row>
    <row r="6" spans="2:23" ht="22.5" customHeight="1">
      <c r="B6" s="71" t="s">
        <v>0</v>
      </c>
      <c r="C6" s="71"/>
      <c r="D6" s="52"/>
      <c r="E6" s="53"/>
      <c r="F6" s="53"/>
      <c r="G6" s="53"/>
      <c r="H6" s="53"/>
      <c r="I6" s="53"/>
      <c r="J6" s="53"/>
      <c r="K6" s="53"/>
      <c r="L6" s="53"/>
      <c r="M6" s="54"/>
      <c r="P6">
        <v>25</v>
      </c>
      <c r="Q6">
        <v>1</v>
      </c>
      <c r="R6">
        <v>1</v>
      </c>
      <c r="S6" t="s">
        <v>25</v>
      </c>
      <c r="W6" t="s">
        <v>31</v>
      </c>
    </row>
    <row r="7" spans="2:23" ht="22.5" customHeight="1">
      <c r="B7" s="71" t="s">
        <v>1</v>
      </c>
      <c r="C7" s="71"/>
      <c r="D7" s="52"/>
      <c r="E7" s="53"/>
      <c r="F7" s="53"/>
      <c r="G7" s="53"/>
      <c r="H7" s="53"/>
      <c r="I7" s="53"/>
      <c r="J7" s="53"/>
      <c r="K7" s="53"/>
      <c r="L7" s="53"/>
      <c r="M7" s="54"/>
      <c r="P7">
        <v>26</v>
      </c>
      <c r="Q7">
        <v>2</v>
      </c>
      <c r="R7">
        <v>2</v>
      </c>
      <c r="S7" t="s">
        <v>26</v>
      </c>
      <c r="W7" t="s">
        <v>32</v>
      </c>
    </row>
    <row r="8" spans="2:23" ht="22.5" customHeight="1">
      <c r="B8" s="71" t="s">
        <v>8</v>
      </c>
      <c r="C8" s="71"/>
      <c r="D8" s="52"/>
      <c r="E8" s="53"/>
      <c r="F8" s="53"/>
      <c r="G8" s="53"/>
      <c r="H8" s="53"/>
      <c r="I8" s="53"/>
      <c r="J8" s="53"/>
      <c r="K8" s="53"/>
      <c r="L8" s="53"/>
      <c r="M8" s="54"/>
      <c r="Q8">
        <v>3</v>
      </c>
      <c r="R8">
        <v>3</v>
      </c>
      <c r="S8" t="s">
        <v>27</v>
      </c>
      <c r="W8" t="s">
        <v>33</v>
      </c>
    </row>
    <row r="9" spans="2:23" ht="22.5" customHeight="1">
      <c r="B9" s="58" t="s">
        <v>114</v>
      </c>
      <c r="C9" s="59"/>
      <c r="D9" s="60"/>
      <c r="E9" s="61"/>
      <c r="F9" s="61"/>
      <c r="G9" s="61"/>
      <c r="H9" s="61"/>
      <c r="I9" s="61"/>
      <c r="J9" s="61"/>
      <c r="K9" s="61"/>
      <c r="L9" s="61"/>
      <c r="M9" s="62"/>
      <c r="Q9">
        <v>4</v>
      </c>
      <c r="R9">
        <v>4</v>
      </c>
      <c r="S9" t="s">
        <v>28</v>
      </c>
      <c r="W9" t="s">
        <v>35</v>
      </c>
    </row>
    <row r="10" spans="2:23" ht="22.5" customHeight="1">
      <c r="B10" s="72" t="s">
        <v>103</v>
      </c>
      <c r="C10" s="23" t="s">
        <v>6</v>
      </c>
      <c r="D10" s="55"/>
      <c r="E10" s="56"/>
      <c r="F10" s="56"/>
      <c r="G10" s="56"/>
      <c r="H10" s="56"/>
      <c r="I10" s="56"/>
      <c r="J10" s="56"/>
      <c r="K10" s="56"/>
      <c r="L10" s="56"/>
      <c r="M10" s="57"/>
      <c r="Q10">
        <v>5</v>
      </c>
      <c r="R10">
        <v>5</v>
      </c>
      <c r="S10" t="s">
        <v>29</v>
      </c>
      <c r="W10" t="s">
        <v>40</v>
      </c>
    </row>
    <row r="11" spans="2:23" ht="22.5" customHeight="1">
      <c r="B11" s="73"/>
      <c r="C11" s="24" t="s">
        <v>85</v>
      </c>
      <c r="D11" s="52"/>
      <c r="E11" s="53"/>
      <c r="F11" s="53"/>
      <c r="G11" s="53"/>
      <c r="H11" s="53"/>
      <c r="I11" s="53"/>
      <c r="J11" s="53"/>
      <c r="K11" s="53"/>
      <c r="L11" s="53"/>
      <c r="M11" s="54"/>
      <c r="Q11">
        <v>6</v>
      </c>
      <c r="R11">
        <v>6</v>
      </c>
      <c r="S11" t="s">
        <v>30</v>
      </c>
      <c r="W11" t="s">
        <v>38</v>
      </c>
    </row>
    <row r="12" spans="2:23" ht="22.5" customHeight="1">
      <c r="B12" s="73"/>
      <c r="C12" s="21" t="s">
        <v>75</v>
      </c>
      <c r="D12" s="52"/>
      <c r="E12" s="53"/>
      <c r="F12" s="53"/>
      <c r="G12" s="53"/>
      <c r="H12" s="53"/>
      <c r="I12" s="53"/>
      <c r="J12" s="53"/>
      <c r="K12" s="53"/>
      <c r="L12" s="53"/>
      <c r="M12" s="54"/>
      <c r="Q12">
        <v>7</v>
      </c>
      <c r="R12">
        <v>7</v>
      </c>
      <c r="S12" t="s">
        <v>31</v>
      </c>
      <c r="W12" t="s">
        <v>42</v>
      </c>
    </row>
    <row r="13" spans="2:23" ht="22.5" customHeight="1">
      <c r="B13" s="74"/>
      <c r="C13" s="22" t="s">
        <v>126</v>
      </c>
      <c r="D13" s="49"/>
      <c r="E13" s="50"/>
      <c r="F13" s="50"/>
      <c r="G13" s="50"/>
      <c r="H13" s="50"/>
      <c r="I13" s="50"/>
      <c r="J13" s="50"/>
      <c r="K13" s="50"/>
      <c r="L13" s="50"/>
      <c r="M13" s="51"/>
      <c r="Q13">
        <v>8</v>
      </c>
      <c r="R13">
        <v>8</v>
      </c>
      <c r="S13" t="s">
        <v>32</v>
      </c>
      <c r="W13" t="s">
        <v>43</v>
      </c>
    </row>
    <row r="14" spans="2:23" ht="22.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Q14">
        <v>9</v>
      </c>
      <c r="R14">
        <v>9</v>
      </c>
      <c r="S14" t="s">
        <v>33</v>
      </c>
      <c r="W14" t="s">
        <v>45</v>
      </c>
    </row>
    <row r="15" spans="2:23" ht="22.5" customHeight="1">
      <c r="B15" s="2" t="s">
        <v>19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Q15">
        <v>10</v>
      </c>
      <c r="R15">
        <v>10</v>
      </c>
      <c r="S15" t="s">
        <v>34</v>
      </c>
      <c r="W15" t="s">
        <v>46</v>
      </c>
    </row>
    <row r="16" spans="2:23" ht="22.5" customHeight="1">
      <c r="B16" s="65" t="s">
        <v>109</v>
      </c>
      <c r="C16" s="63" t="s">
        <v>108</v>
      </c>
      <c r="D16" s="63"/>
      <c r="E16" s="63" t="s">
        <v>21</v>
      </c>
      <c r="F16" s="63"/>
      <c r="G16" s="69" t="s">
        <v>4</v>
      </c>
      <c r="H16" s="63" t="s">
        <v>2</v>
      </c>
      <c r="I16" s="63"/>
      <c r="J16" s="63"/>
      <c r="K16" s="64" t="s">
        <v>78</v>
      </c>
      <c r="L16" s="67" t="s">
        <v>81</v>
      </c>
      <c r="M16" s="47" t="s">
        <v>97</v>
      </c>
      <c r="Q16">
        <v>11</v>
      </c>
      <c r="R16">
        <v>11</v>
      </c>
      <c r="S16" t="s">
        <v>35</v>
      </c>
      <c r="W16" t="s">
        <v>47</v>
      </c>
    </row>
    <row r="17" spans="2:23" ht="22.5" customHeight="1">
      <c r="B17" s="66"/>
      <c r="C17" s="1" t="s">
        <v>69</v>
      </c>
      <c r="D17" s="1" t="s">
        <v>70</v>
      </c>
      <c r="E17" s="1" t="s">
        <v>71</v>
      </c>
      <c r="F17" s="1" t="s">
        <v>72</v>
      </c>
      <c r="G17" s="70"/>
      <c r="H17" s="5" t="s">
        <v>80</v>
      </c>
      <c r="I17" s="1" t="s">
        <v>73</v>
      </c>
      <c r="J17" s="1" t="s">
        <v>74</v>
      </c>
      <c r="K17" s="63"/>
      <c r="L17" s="68"/>
      <c r="M17" s="48"/>
      <c r="Q17">
        <v>12</v>
      </c>
      <c r="R17">
        <v>12</v>
      </c>
      <c r="S17" t="s">
        <v>40</v>
      </c>
      <c r="W17" t="s">
        <v>48</v>
      </c>
    </row>
    <row r="18" spans="2:23" ht="22.5" customHeight="1">
      <c r="B18" s="31" t="s">
        <v>107</v>
      </c>
      <c r="C18" s="38"/>
      <c r="D18" s="38"/>
      <c r="E18" s="38"/>
      <c r="F18" s="38"/>
      <c r="G18" s="38"/>
      <c r="H18" s="38"/>
      <c r="I18" s="38"/>
      <c r="J18" s="38"/>
      <c r="K18" s="39"/>
      <c r="L18" s="38"/>
      <c r="M18" s="40"/>
      <c r="Q18">
        <v>13</v>
      </c>
      <c r="S18" t="s">
        <v>41</v>
      </c>
      <c r="W18" t="s">
        <v>50</v>
      </c>
    </row>
    <row r="19" spans="2:23" ht="22.5" customHeight="1">
      <c r="B19" s="34" t="s">
        <v>20</v>
      </c>
      <c r="C19" s="35"/>
      <c r="D19" s="35"/>
      <c r="E19" s="35"/>
      <c r="F19" s="35"/>
      <c r="G19" s="35"/>
      <c r="H19" s="35"/>
      <c r="I19" s="35"/>
      <c r="J19" s="35"/>
      <c r="K19" s="36"/>
      <c r="L19" s="35"/>
      <c r="M19" s="37"/>
      <c r="Q19">
        <v>14</v>
      </c>
      <c r="S19" t="s">
        <v>36</v>
      </c>
      <c r="W19" t="s">
        <v>68</v>
      </c>
    </row>
    <row r="20" spans="2:23" ht="22.5" customHeight="1">
      <c r="B20" s="3" t="s">
        <v>121</v>
      </c>
      <c r="C20" s="32"/>
      <c r="D20" s="32"/>
      <c r="E20" s="32"/>
      <c r="F20" s="32"/>
      <c r="G20" s="32"/>
      <c r="H20" s="32"/>
      <c r="I20" s="32"/>
      <c r="J20" s="32"/>
      <c r="K20" s="19"/>
      <c r="L20" s="20"/>
      <c r="M20" s="20"/>
      <c r="Q20">
        <v>15</v>
      </c>
      <c r="S20" t="s">
        <v>37</v>
      </c>
      <c r="W20" t="s">
        <v>49</v>
      </c>
    </row>
    <row r="21" spans="2:23" ht="22.5" customHeight="1">
      <c r="B21" s="33" t="s">
        <v>121</v>
      </c>
      <c r="C21" s="26"/>
      <c r="D21" s="26"/>
      <c r="E21" s="26"/>
      <c r="F21" s="26"/>
      <c r="G21" s="26"/>
      <c r="H21" s="26"/>
      <c r="I21" s="26"/>
      <c r="J21" s="26"/>
      <c r="K21" s="27"/>
      <c r="L21" s="28"/>
      <c r="M21" s="28"/>
      <c r="Q21">
        <v>16</v>
      </c>
      <c r="S21" t="s">
        <v>38</v>
      </c>
      <c r="W21" t="s">
        <v>51</v>
      </c>
    </row>
    <row r="22" spans="2:23" ht="22.5" customHeight="1">
      <c r="B22" s="3" t="s">
        <v>122</v>
      </c>
      <c r="C22" s="32"/>
      <c r="D22" s="32"/>
      <c r="E22" s="32"/>
      <c r="F22" s="32"/>
      <c r="G22" s="32"/>
      <c r="H22" s="32"/>
      <c r="I22" s="32"/>
      <c r="J22" s="32"/>
      <c r="K22" s="19"/>
      <c r="L22" s="20"/>
      <c r="M22" s="20"/>
      <c r="Q22">
        <v>17</v>
      </c>
      <c r="S22" t="s">
        <v>39</v>
      </c>
      <c r="W22" t="s">
        <v>54</v>
      </c>
    </row>
    <row r="23" spans="2:23" ht="22.5" customHeight="1">
      <c r="B23" s="33" t="s">
        <v>122</v>
      </c>
      <c r="C23" s="26"/>
      <c r="D23" s="26"/>
      <c r="E23" s="26"/>
      <c r="F23" s="26"/>
      <c r="G23" s="26"/>
      <c r="H23" s="26"/>
      <c r="I23" s="26"/>
      <c r="J23" s="26"/>
      <c r="K23" s="27"/>
      <c r="L23" s="28"/>
      <c r="M23" s="28"/>
      <c r="Q23">
        <v>18</v>
      </c>
      <c r="S23" t="s">
        <v>42</v>
      </c>
      <c r="W23" t="s">
        <v>57</v>
      </c>
    </row>
    <row r="24" spans="2:23" ht="22.5" customHeight="1">
      <c r="B24" s="3" t="s">
        <v>123</v>
      </c>
      <c r="C24" s="32"/>
      <c r="D24" s="32"/>
      <c r="E24" s="32"/>
      <c r="F24" s="32"/>
      <c r="G24" s="32"/>
      <c r="H24" s="32"/>
      <c r="I24" s="32"/>
      <c r="J24" s="32"/>
      <c r="K24" s="19"/>
      <c r="L24" s="20"/>
      <c r="M24" s="20"/>
      <c r="Q24">
        <v>19</v>
      </c>
      <c r="S24" t="s">
        <v>43</v>
      </c>
      <c r="W24" t="s">
        <v>58</v>
      </c>
    </row>
    <row r="25" spans="2:23" ht="22.5" customHeight="1">
      <c r="B25" s="33" t="s">
        <v>123</v>
      </c>
      <c r="C25" s="26"/>
      <c r="D25" s="26"/>
      <c r="E25" s="26"/>
      <c r="F25" s="26"/>
      <c r="G25" s="26"/>
      <c r="H25" s="26"/>
      <c r="I25" s="26"/>
      <c r="J25" s="26"/>
      <c r="K25" s="27"/>
      <c r="L25" s="28"/>
      <c r="M25" s="28"/>
      <c r="Q25">
        <v>20</v>
      </c>
      <c r="S25" t="s">
        <v>44</v>
      </c>
      <c r="W25" t="s">
        <v>60</v>
      </c>
    </row>
    <row r="26" spans="2:23" ht="22.5" customHeight="1">
      <c r="B26" s="3" t="s">
        <v>95</v>
      </c>
      <c r="C26" s="32"/>
      <c r="D26" s="32"/>
      <c r="E26" s="32"/>
      <c r="F26" s="32"/>
      <c r="G26" s="32"/>
      <c r="H26" s="32"/>
      <c r="I26" s="32"/>
      <c r="J26" s="32"/>
      <c r="K26" s="19"/>
      <c r="L26" s="20"/>
      <c r="M26" s="20"/>
      <c r="Q26">
        <v>21</v>
      </c>
      <c r="S26" t="s">
        <v>45</v>
      </c>
      <c r="W26" t="s">
        <v>63</v>
      </c>
    </row>
    <row r="27" spans="2:23" ht="22.5" customHeight="1">
      <c r="B27" s="33" t="s">
        <v>124</v>
      </c>
      <c r="C27" s="26"/>
      <c r="D27" s="26"/>
      <c r="E27" s="26"/>
      <c r="F27" s="26"/>
      <c r="G27" s="26"/>
      <c r="H27" s="26"/>
      <c r="I27" s="26"/>
      <c r="J27" s="26"/>
      <c r="K27" s="27"/>
      <c r="L27" s="28"/>
      <c r="M27" s="28"/>
      <c r="Q27">
        <v>22</v>
      </c>
      <c r="S27" t="s">
        <v>46</v>
      </c>
      <c r="W27" t="s">
        <v>37</v>
      </c>
    </row>
    <row r="28" spans="2:23" ht="22.5" customHeight="1">
      <c r="B28" s="44"/>
      <c r="C28" s="41"/>
      <c r="D28" s="41"/>
      <c r="E28" s="41"/>
      <c r="F28" s="42"/>
      <c r="G28" s="41"/>
      <c r="H28" s="41"/>
      <c r="I28" s="41"/>
      <c r="J28" s="41"/>
      <c r="K28" s="41"/>
      <c r="L28" s="41"/>
      <c r="M28" s="41"/>
      <c r="N28" s="12"/>
      <c r="Q28">
        <v>23</v>
      </c>
      <c r="S28" t="s">
        <v>47</v>
      </c>
      <c r="W28" t="s">
        <v>34</v>
      </c>
    </row>
    <row r="29" spans="1:19" ht="22.5" customHeight="1">
      <c r="A29" s="12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Q29">
        <v>24</v>
      </c>
      <c r="S29" t="s">
        <v>68</v>
      </c>
    </row>
    <row r="30" spans="1:19" ht="13.5">
      <c r="A30" s="12"/>
      <c r="N30" s="11"/>
      <c r="Q30">
        <v>25</v>
      </c>
      <c r="S30" t="s">
        <v>48</v>
      </c>
    </row>
    <row r="31" spans="1:19" ht="13.5">
      <c r="A31" s="12"/>
      <c r="E31" s="43" t="s">
        <v>125</v>
      </c>
      <c r="N31" s="12"/>
      <c r="Q31">
        <v>26</v>
      </c>
      <c r="S31" t="s">
        <v>49</v>
      </c>
    </row>
    <row r="32" spans="17:19" ht="22.5" customHeight="1">
      <c r="Q32">
        <v>27</v>
      </c>
      <c r="S32" t="s">
        <v>50</v>
      </c>
    </row>
    <row r="33" spans="17:19" ht="22.5" customHeight="1">
      <c r="Q33">
        <v>28</v>
      </c>
      <c r="S33" t="s">
        <v>51</v>
      </c>
    </row>
    <row r="34" spans="17:19" ht="22.5" customHeight="1">
      <c r="Q34">
        <v>29</v>
      </c>
      <c r="S34" t="s">
        <v>54</v>
      </c>
    </row>
    <row r="35" spans="17:19" ht="22.5" customHeight="1">
      <c r="Q35">
        <v>30</v>
      </c>
      <c r="S35" t="s">
        <v>52</v>
      </c>
    </row>
    <row r="36" spans="17:19" ht="22.5" customHeight="1">
      <c r="Q36">
        <v>31</v>
      </c>
      <c r="S36" t="s">
        <v>53</v>
      </c>
    </row>
    <row r="37" ht="13.5">
      <c r="S37" t="s">
        <v>55</v>
      </c>
    </row>
    <row r="38" ht="22.5" customHeight="1">
      <c r="S38" t="s">
        <v>56</v>
      </c>
    </row>
    <row r="39" ht="22.5" customHeight="1">
      <c r="S39" t="s">
        <v>57</v>
      </c>
    </row>
    <row r="40" ht="22.5" customHeight="1">
      <c r="S40" t="s">
        <v>58</v>
      </c>
    </row>
    <row r="41" ht="22.5" customHeight="1">
      <c r="S41" t="s">
        <v>59</v>
      </c>
    </row>
    <row r="42" ht="22.5" customHeight="1">
      <c r="S42" t="s">
        <v>60</v>
      </c>
    </row>
    <row r="43" ht="22.5" customHeight="1">
      <c r="S43" t="s">
        <v>61</v>
      </c>
    </row>
    <row r="44" ht="22.5" customHeight="1">
      <c r="S44" t="s">
        <v>62</v>
      </c>
    </row>
    <row r="45" ht="22.5" customHeight="1">
      <c r="S45" t="s">
        <v>63</v>
      </c>
    </row>
    <row r="46" ht="22.5" customHeight="1">
      <c r="S46" t="s">
        <v>64</v>
      </c>
    </row>
    <row r="47" ht="22.5" customHeight="1">
      <c r="S47" t="s">
        <v>65</v>
      </c>
    </row>
    <row r="48" ht="22.5" customHeight="1">
      <c r="S48" t="s">
        <v>66</v>
      </c>
    </row>
    <row r="49" ht="22.5" customHeight="1">
      <c r="S49" t="s">
        <v>67</v>
      </c>
    </row>
    <row r="50" ht="22.5" customHeight="1"/>
    <row r="51" ht="22.5" customHeight="1"/>
    <row r="52" ht="22.5" customHeight="1"/>
    <row r="53" spans="1:14" ht="13.5">
      <c r="A53" s="11"/>
      <c r="N53" s="11"/>
    </row>
    <row r="54" spans="1:14" ht="13.5">
      <c r="A54" s="12"/>
      <c r="N54" s="12"/>
    </row>
    <row r="55" ht="22.5" customHeight="1"/>
    <row r="56" ht="22.5" customHeight="1"/>
    <row r="57" ht="22.5" customHeight="1"/>
    <row r="58" ht="22.5" customHeight="1"/>
    <row r="59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spans="1:14" ht="13.5">
      <c r="A76" s="11"/>
      <c r="N76" s="11"/>
    </row>
    <row r="77" spans="1:14" ht="13.5">
      <c r="A77" s="12"/>
      <c r="N77" s="12"/>
    </row>
    <row r="78" ht="22.5" customHeight="1"/>
    <row r="79" ht="22.5" customHeight="1"/>
    <row r="80" ht="22.5" customHeight="1"/>
    <row r="81" ht="22.5" customHeight="1"/>
    <row r="82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spans="1:14" ht="13.5">
      <c r="A99" s="11"/>
      <c r="N99" s="11"/>
    </row>
    <row r="100" spans="1:14" ht="13.5">
      <c r="A100" s="12"/>
      <c r="N100" s="12"/>
    </row>
    <row r="101" ht="22.5" customHeight="1"/>
    <row r="102" ht="22.5" customHeight="1"/>
    <row r="103" ht="22.5" customHeight="1"/>
    <row r="104" ht="22.5" customHeight="1"/>
    <row r="105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spans="1:14" ht="13.5">
      <c r="A122" s="11"/>
      <c r="N122" s="11"/>
    </row>
    <row r="123" spans="1:14" ht="13.5">
      <c r="A123" s="12"/>
      <c r="N123" s="12"/>
    </row>
    <row r="124" ht="22.5" customHeight="1"/>
    <row r="125" ht="22.5" customHeight="1"/>
    <row r="126" ht="22.5" customHeight="1"/>
    <row r="127" ht="22.5" customHeight="1"/>
    <row r="128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spans="1:14" ht="13.5">
      <c r="A145" s="11"/>
      <c r="N145" s="11"/>
    </row>
    <row r="146" spans="1:14" ht="13.5">
      <c r="A146" s="12"/>
      <c r="N146" s="12"/>
    </row>
    <row r="147" ht="22.5" customHeight="1"/>
    <row r="148" ht="22.5" customHeight="1"/>
    <row r="149" ht="22.5" customHeight="1"/>
    <row r="150" ht="22.5" customHeight="1"/>
    <row r="151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spans="1:14" ht="13.5">
      <c r="A168" s="11"/>
      <c r="N168" s="11"/>
    </row>
    <row r="169" spans="1:14" ht="13.5">
      <c r="A169" s="12"/>
      <c r="N169" s="12"/>
    </row>
    <row r="170" ht="22.5" customHeight="1"/>
    <row r="171" ht="22.5" customHeight="1"/>
    <row r="172" ht="22.5" customHeight="1"/>
    <row r="173" ht="22.5" customHeight="1"/>
    <row r="174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</sheetData>
  <sheetProtection selectLockedCells="1"/>
  <mergeCells count="28">
    <mergeCell ref="B6:C6"/>
    <mergeCell ref="D5:M5"/>
    <mergeCell ref="D6:M6"/>
    <mergeCell ref="B7:C7"/>
    <mergeCell ref="B8:C8"/>
    <mergeCell ref="B10:B13"/>
    <mergeCell ref="D11:M11"/>
    <mergeCell ref="B4:C4"/>
    <mergeCell ref="I4:J4"/>
    <mergeCell ref="G4:H4"/>
    <mergeCell ref="L4:M4"/>
    <mergeCell ref="B5:C5"/>
    <mergeCell ref="B16:B17"/>
    <mergeCell ref="C16:D16"/>
    <mergeCell ref="E16:F16"/>
    <mergeCell ref="L16:L17"/>
    <mergeCell ref="G16:G17"/>
    <mergeCell ref="D7:M7"/>
    <mergeCell ref="B1:M1"/>
    <mergeCell ref="M16:M17"/>
    <mergeCell ref="D13:M13"/>
    <mergeCell ref="D12:M12"/>
    <mergeCell ref="D10:M10"/>
    <mergeCell ref="D8:M8"/>
    <mergeCell ref="B9:C9"/>
    <mergeCell ref="D9:M9"/>
    <mergeCell ref="H16:J16"/>
    <mergeCell ref="K16:K17"/>
  </mergeCells>
  <dataValidations count="9">
    <dataValidation allowBlank="1" showInputMessage="1" showErrorMessage="1" imeMode="halfAlpha" sqref="D13 D11 H18:K28 M18:M19"/>
    <dataValidation type="list" allowBlank="1" showInputMessage="1" showErrorMessage="1" sqref="G18:G28">
      <formula1>$R$3:$R$4</formula1>
    </dataValidation>
    <dataValidation type="list" allowBlank="1" showInputMessage="1" showErrorMessage="1" imeMode="halfAlpha" sqref="L18:L28">
      <formula1>$Q$3:$Q$4</formula1>
    </dataValidation>
    <dataValidation type="list" allowBlank="1" showInputMessage="1" showErrorMessage="1" imeMode="halfAlpha" sqref="M20:M28">
      <formula1>$P$3:$P$4</formula1>
    </dataValidation>
    <dataValidation type="list" allowBlank="1" showInputMessage="1" showErrorMessage="1" sqref="E4">
      <formula1>$P$6:$P$7</formula1>
    </dataValidation>
    <dataValidation type="list" allowBlank="1" showInputMessage="1" showErrorMessage="1" sqref="D6">
      <formula1>$T$3:$T$10</formula1>
    </dataValidation>
    <dataValidation type="list" allowBlank="1" showInputMessage="1" showErrorMessage="1" sqref="G4:H4">
      <formula1>$R$6:$R$17</formula1>
    </dataValidation>
    <dataValidation type="list" allowBlank="1" showInputMessage="1" showErrorMessage="1" sqref="D5">
      <formula1>$S$3:$S$49</formula1>
    </dataValidation>
    <dataValidation type="list" allowBlank="1" showInputMessage="1" showErrorMessage="1" sqref="K4">
      <formula1>$Q$6:$Q$36</formula1>
    </dataValidation>
  </dataValidations>
  <printOptions/>
  <pageMargins left="0.7874015748031497" right="0.3937007874015748" top="0.7874015748031497" bottom="0.3937007874015748" header="0.31496062992125984" footer="0.31496062992125984"/>
  <pageSetup orientation="portrait" paperSize="9" r:id="rId1"/>
  <rowBreaks count="7" manualBreakCount="7">
    <brk id="29" max="255" man="1"/>
    <brk id="52" max="255" man="1"/>
    <brk id="75" max="255" man="1"/>
    <brk id="98" max="255" man="1"/>
    <brk id="121" max="255" man="1"/>
    <brk id="144" max="255" man="1"/>
    <brk id="1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A1" sqref="A1:J1"/>
    </sheetView>
  </sheetViews>
  <sheetFormatPr defaultColWidth="0" defaultRowHeight="13.5" zeroHeight="1"/>
  <cols>
    <col min="1" max="1" width="11.625" style="0" customWidth="1"/>
    <col min="2" max="4" width="8.75390625" style="0" customWidth="1"/>
    <col min="5" max="5" width="6.25390625" style="0" customWidth="1"/>
    <col min="6" max="6" width="11.25390625" style="0" customWidth="1"/>
    <col min="7" max="10" width="8.75390625" style="0" customWidth="1"/>
    <col min="11" max="11" width="1.4921875" style="0" customWidth="1"/>
    <col min="12" max="12" width="1.4921875" style="0" hidden="1" customWidth="1"/>
    <col min="13" max="14" width="8.75390625" style="0" hidden="1" customWidth="1"/>
    <col min="15" max="255" width="9.00390625" style="0" hidden="1" customWidth="1"/>
    <col min="256" max="16384" width="20.50390625" style="0" hidden="1" customWidth="1"/>
  </cols>
  <sheetData>
    <row r="1" spans="1:10" ht="17.25">
      <c r="A1" s="101" t="s">
        <v>110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" customHeight="1" thickBo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2:10" ht="25.5" customHeight="1" thickBot="1">
      <c r="B3" s="2"/>
      <c r="I3" s="114">
        <f>IF('入力'!D5="","",'入力'!D5)</f>
      </c>
      <c r="J3" s="115"/>
    </row>
    <row r="4" ht="7.5" customHeight="1"/>
    <row r="5" spans="1:10" ht="22.5" customHeight="1">
      <c r="A5" s="25" t="s">
        <v>0</v>
      </c>
      <c r="B5" s="87">
        <f>IF('入力'!D6="","",'入力'!D6)</f>
      </c>
      <c r="C5" s="88"/>
      <c r="D5" s="88"/>
      <c r="E5" s="88"/>
      <c r="F5" s="88"/>
      <c r="G5" s="88"/>
      <c r="H5" s="88"/>
      <c r="I5" s="88"/>
      <c r="J5" s="89"/>
    </row>
    <row r="6" spans="1:10" ht="22.5" customHeight="1">
      <c r="A6" s="25" t="s">
        <v>1</v>
      </c>
      <c r="B6" s="111">
        <f>IF('入力'!D7="","",'入力'!D7)</f>
      </c>
      <c r="C6" s="112"/>
      <c r="D6" s="112"/>
      <c r="E6" s="112"/>
      <c r="F6" s="112"/>
      <c r="G6" s="112"/>
      <c r="H6" s="112"/>
      <c r="I6" s="112"/>
      <c r="J6" s="113"/>
    </row>
    <row r="7" spans="1:10" ht="22.5" customHeight="1">
      <c r="A7" s="25" t="s">
        <v>115</v>
      </c>
      <c r="B7" s="108">
        <f>IF('入力'!D8="","",'入力'!D8)</f>
      </c>
      <c r="C7" s="109"/>
      <c r="D7" s="109"/>
      <c r="E7" s="110"/>
      <c r="F7" s="30" t="s">
        <v>116</v>
      </c>
      <c r="G7" s="102">
        <f>IF('入力'!D9="","",'入力'!D9)</f>
      </c>
      <c r="H7" s="103"/>
      <c r="I7" s="103"/>
      <c r="J7" s="104"/>
    </row>
    <row r="8" spans="1:10" ht="22.5" customHeight="1">
      <c r="A8" s="25" t="s">
        <v>77</v>
      </c>
      <c r="B8" s="102">
        <f>IF('入力'!D10="","",'入力'!D10)</f>
      </c>
      <c r="C8" s="103"/>
      <c r="D8" s="103"/>
      <c r="E8" s="104"/>
      <c r="F8" s="25" t="s">
        <v>76</v>
      </c>
      <c r="G8" s="102">
        <f>IF('入力'!D13="","",'入力'!D13)</f>
      </c>
      <c r="H8" s="103"/>
      <c r="I8" s="103"/>
      <c r="J8" s="104"/>
    </row>
    <row r="9" spans="1:10" ht="22.5" customHeight="1">
      <c r="A9" s="25" t="s">
        <v>75</v>
      </c>
      <c r="B9" s="105">
        <f>IF('入力'!D12="","","　〒"&amp;'入力'!D11&amp;"　　"&amp;'入力'!D12)</f>
      </c>
      <c r="C9" s="106"/>
      <c r="D9" s="106"/>
      <c r="E9" s="106"/>
      <c r="F9" s="106"/>
      <c r="G9" s="106"/>
      <c r="H9" s="106"/>
      <c r="I9" s="106"/>
      <c r="J9" s="107"/>
    </row>
    <row r="10" ht="22.5" customHeight="1">
      <c r="A10" s="2" t="s">
        <v>79</v>
      </c>
    </row>
    <row r="11" spans="1:13" ht="22.5" customHeight="1">
      <c r="A11" s="4"/>
      <c r="B11" s="98" t="s">
        <v>108</v>
      </c>
      <c r="C11" s="98"/>
      <c r="D11" s="98"/>
      <c r="E11" s="6" t="s">
        <v>4</v>
      </c>
      <c r="F11" s="6" t="s">
        <v>2</v>
      </c>
      <c r="G11" s="6" t="s">
        <v>3</v>
      </c>
      <c r="H11" s="98" t="s">
        <v>83</v>
      </c>
      <c r="I11" s="98"/>
      <c r="J11" s="7" t="s">
        <v>84</v>
      </c>
      <c r="M11" s="10"/>
    </row>
    <row r="12" spans="1:10" ht="13.5" customHeight="1">
      <c r="A12" s="92" t="s">
        <v>107</v>
      </c>
      <c r="B12" s="96">
        <f>IF('入力'!F18="","",'入力'!E18&amp;" "&amp;'入力'!F18)</f>
      </c>
      <c r="C12" s="96"/>
      <c r="D12" s="96"/>
      <c r="E12" s="94">
        <f>IF('入力'!G18="","",'入力'!G18)</f>
      </c>
      <c r="F12" s="92">
        <f>IF('入力'!J18="","",'入力'!H18&amp;"/"&amp;'入力'!I18&amp;"/"&amp;'入力'!J18)</f>
      </c>
      <c r="G12" s="94">
        <f>IF(F12="","",DATEDIF(F12,J34,"Y"))</f>
      </c>
      <c r="H12" s="94">
        <f>IF('入力'!K18="","",'入力'!K18)</f>
      </c>
      <c r="I12" s="94"/>
      <c r="J12" s="94">
        <f>IF('入力'!L18="","",'入力'!L18)</f>
      </c>
    </row>
    <row r="13" spans="1:13" ht="27" customHeight="1">
      <c r="A13" s="93"/>
      <c r="B13" s="91">
        <f>IF('入力'!D18="","",'入力'!C18&amp;" "&amp;'入力'!D18)</f>
      </c>
      <c r="C13" s="91"/>
      <c r="D13" s="91"/>
      <c r="E13" s="95"/>
      <c r="F13" s="93"/>
      <c r="G13" s="95"/>
      <c r="H13" s="95"/>
      <c r="I13" s="95"/>
      <c r="J13" s="95"/>
      <c r="M13" s="10"/>
    </row>
    <row r="14" spans="1:10" ht="13.5" customHeight="1">
      <c r="A14" s="93" t="s">
        <v>20</v>
      </c>
      <c r="B14" s="90">
        <f>IF('入力'!F19="","",'入力'!E19&amp;" "&amp;'入力'!F19)</f>
      </c>
      <c r="C14" s="90"/>
      <c r="D14" s="90"/>
      <c r="E14" s="95">
        <f>IF('入力'!G19="","",'入力'!G19)</f>
      </c>
      <c r="F14" s="93">
        <f>IF('入力'!J19="","",'入力'!H19&amp;"/"&amp;'入力'!I19&amp;"/"&amp;'入力'!J19)</f>
      </c>
      <c r="G14" s="95">
        <f>IF(F14="","",DATEDIF(F14,J34,"Y"))</f>
      </c>
      <c r="H14" s="95">
        <f>IF('入力'!K19="","",'入力'!K19)</f>
      </c>
      <c r="I14" s="95"/>
      <c r="J14" s="95">
        <f>IF('入力'!L19="","",'入力'!L19)</f>
      </c>
    </row>
    <row r="15" spans="1:10" ht="27" customHeight="1">
      <c r="A15" s="93"/>
      <c r="B15" s="91">
        <f>IF('入力'!D19="","",'入力'!C19&amp;" "&amp;'入力'!D19)</f>
      </c>
      <c r="C15" s="91"/>
      <c r="D15" s="91"/>
      <c r="E15" s="95"/>
      <c r="F15" s="93"/>
      <c r="G15" s="95"/>
      <c r="H15" s="95"/>
      <c r="I15" s="95"/>
      <c r="J15" s="95"/>
    </row>
    <row r="16" spans="1:10" ht="13.5" customHeight="1">
      <c r="A16" s="16">
        <f>IF('入力'!$M$20="補強","※補強選手","")</f>
      </c>
      <c r="B16" s="90">
        <f>IF('入力'!F20="","",'入力'!E20&amp;" "&amp;'入力'!F20)</f>
      </c>
      <c r="C16" s="90"/>
      <c r="D16" s="90"/>
      <c r="E16" s="95">
        <f>IF('入力'!G20="","",'入力'!G20)</f>
      </c>
      <c r="F16" s="93">
        <f>IF('入力'!J20="","",'入力'!H20&amp;"/"&amp;'入力'!I20&amp;"/"&amp;'入力'!J20)</f>
      </c>
      <c r="G16" s="95">
        <f>IF(F16="","",DATEDIF(F16,J34,"Y"))</f>
      </c>
      <c r="H16" s="95">
        <f>IF('入力'!K20="","",'入力'!K20)</f>
      </c>
      <c r="I16" s="95"/>
      <c r="J16" s="95">
        <f>IF('入力'!L20="","",'入力'!L20)</f>
      </c>
    </row>
    <row r="17" spans="1:10" ht="27" customHeight="1">
      <c r="A17" s="15" t="s">
        <v>12</v>
      </c>
      <c r="B17" s="91">
        <f>IF('入力'!D20="","",'入力'!C20&amp;" "&amp;'入力'!D20)</f>
      </c>
      <c r="C17" s="91"/>
      <c r="D17" s="91"/>
      <c r="E17" s="95"/>
      <c r="F17" s="93"/>
      <c r="G17" s="95"/>
      <c r="H17" s="95"/>
      <c r="I17" s="95"/>
      <c r="J17" s="95"/>
    </row>
    <row r="18" spans="1:10" ht="13.5" customHeight="1">
      <c r="A18" s="16">
        <f>IF('入力'!$M$21="補強","※補強選手","")</f>
      </c>
      <c r="B18" s="90">
        <f>IF('入力'!F21="","",'入力'!E21&amp;" "&amp;'入力'!F21)</f>
      </c>
      <c r="C18" s="90"/>
      <c r="D18" s="90"/>
      <c r="E18" s="95">
        <f>IF('入力'!G21="","",'入力'!G21)</f>
      </c>
      <c r="F18" s="93">
        <f>IF('入力'!J21="","",'入力'!H21&amp;"/"&amp;'入力'!I21&amp;"/"&amp;'入力'!J21)</f>
      </c>
      <c r="G18" s="95">
        <f>IF(F18="","",DATEDIF(F18,J34,"Y"))</f>
      </c>
      <c r="H18" s="95">
        <f>IF('入力'!K21="","",'入力'!K21)</f>
      </c>
      <c r="I18" s="95"/>
      <c r="J18" s="95">
        <f>IF('入力'!L21="","",'入力'!L21)</f>
      </c>
    </row>
    <row r="19" spans="1:10" ht="27" customHeight="1">
      <c r="A19" s="15" t="s">
        <v>11</v>
      </c>
      <c r="B19" s="91">
        <f>IF('入力'!D21="","",'入力'!C21&amp;" "&amp;'入力'!D21)</f>
      </c>
      <c r="C19" s="91"/>
      <c r="D19" s="91"/>
      <c r="E19" s="95"/>
      <c r="F19" s="93"/>
      <c r="G19" s="95"/>
      <c r="H19" s="95"/>
      <c r="I19" s="95"/>
      <c r="J19" s="95"/>
    </row>
    <row r="20" spans="1:10" ht="13.5" customHeight="1">
      <c r="A20" s="16">
        <f>IF('入力'!$M$22="補強","※補強選手","")</f>
      </c>
      <c r="B20" s="90">
        <f>IF('入力'!F22="","",'入力'!E22&amp;" "&amp;'入力'!F22)</f>
      </c>
      <c r="C20" s="90"/>
      <c r="D20" s="90"/>
      <c r="E20" s="95">
        <f>IF('入力'!G22="","",'入力'!G22)</f>
      </c>
      <c r="F20" s="93">
        <f>IF('入力'!J22="","",'入力'!H22&amp;"/"&amp;'入力'!I22&amp;"/"&amp;'入力'!J22)</f>
      </c>
      <c r="G20" s="95">
        <f>IF(F20="","",DATEDIF(F20,J34,"Y"))</f>
      </c>
      <c r="H20" s="95">
        <f>IF('入力'!K22="","",'入力'!K22)</f>
      </c>
      <c r="I20" s="95"/>
      <c r="J20" s="95">
        <f>IF('入力'!L22="","",'入力'!L22)</f>
      </c>
    </row>
    <row r="21" spans="1:10" ht="27" customHeight="1">
      <c r="A21" s="15" t="s">
        <v>13</v>
      </c>
      <c r="B21" s="91">
        <f>IF('入力'!D22="","",'入力'!C22&amp;" "&amp;'入力'!D22)</f>
      </c>
      <c r="C21" s="91"/>
      <c r="D21" s="91"/>
      <c r="E21" s="95"/>
      <c r="F21" s="93"/>
      <c r="G21" s="95"/>
      <c r="H21" s="95"/>
      <c r="I21" s="95"/>
      <c r="J21" s="95"/>
    </row>
    <row r="22" spans="1:10" ht="13.5" customHeight="1">
      <c r="A22" s="16">
        <f>IF('入力'!$M$23="補強","※補強選手","")</f>
      </c>
      <c r="B22" s="90">
        <f>IF('入力'!F23="","",'入力'!E23&amp;" "&amp;'入力'!F23)</f>
      </c>
      <c r="C22" s="90"/>
      <c r="D22" s="90"/>
      <c r="E22" s="95">
        <f>IF('入力'!G23="","",'入力'!G23)</f>
      </c>
      <c r="F22" s="93">
        <f>IF('入力'!J23="","",'入力'!H23&amp;"/"&amp;'入力'!I23&amp;"/"&amp;'入力'!J23)</f>
      </c>
      <c r="G22" s="95">
        <f>IF(F22="","",DATEDIF(F22,J34,"Y"))</f>
      </c>
      <c r="H22" s="95">
        <f>IF('入力'!K23="","",'入力'!K23)</f>
      </c>
      <c r="I22" s="95"/>
      <c r="J22" s="95">
        <f>IF('入力'!L23="","",'入力'!L23)</f>
      </c>
    </row>
    <row r="23" spans="1:10" ht="27" customHeight="1">
      <c r="A23" s="15" t="s">
        <v>14</v>
      </c>
      <c r="B23" s="91">
        <f>IF('入力'!D23="","",'入力'!C23&amp;" "&amp;'入力'!D23)</f>
      </c>
      <c r="C23" s="91"/>
      <c r="D23" s="91"/>
      <c r="E23" s="95"/>
      <c r="F23" s="93"/>
      <c r="G23" s="95"/>
      <c r="H23" s="95"/>
      <c r="I23" s="95"/>
      <c r="J23" s="95"/>
    </row>
    <row r="24" spans="1:10" ht="13.5" customHeight="1">
      <c r="A24" s="16">
        <f>IF('入力'!$M$24="補強","※補強選手","")</f>
      </c>
      <c r="B24" s="90">
        <f>IF('入力'!F24="","",'入力'!E24&amp;" "&amp;'入力'!F24)</f>
      </c>
      <c r="C24" s="90"/>
      <c r="D24" s="90"/>
      <c r="E24" s="95">
        <f>IF('入力'!G24="","",'入力'!G24)</f>
      </c>
      <c r="F24" s="93">
        <f>IF('入力'!J24="","",'入力'!H24&amp;"/"&amp;'入力'!I24&amp;"/"&amp;'入力'!J24)</f>
      </c>
      <c r="G24" s="95">
        <f>IF(F24="","",DATEDIF(F24,J34,"Y"))</f>
      </c>
      <c r="H24" s="95">
        <f>IF('入力'!K24="","",'入力'!K24)</f>
      </c>
      <c r="I24" s="95"/>
      <c r="J24" s="95">
        <f>IF('入力'!L24="","",'入力'!L24)</f>
      </c>
    </row>
    <row r="25" spans="1:10" ht="27" customHeight="1">
      <c r="A25" s="15" t="s">
        <v>15</v>
      </c>
      <c r="B25" s="91">
        <f>IF('入力'!D24="","",'入力'!C24&amp;" "&amp;'入力'!D24)</f>
      </c>
      <c r="C25" s="91"/>
      <c r="D25" s="91"/>
      <c r="E25" s="95"/>
      <c r="F25" s="93"/>
      <c r="G25" s="95"/>
      <c r="H25" s="95"/>
      <c r="I25" s="95"/>
      <c r="J25" s="95"/>
    </row>
    <row r="26" spans="1:10" ht="13.5" customHeight="1">
      <c r="A26" s="16">
        <f>IF('入力'!$M$25="補強","※補強選手","")</f>
      </c>
      <c r="B26" s="90">
        <f>IF('入力'!F25="","",'入力'!E25&amp;" "&amp;'入力'!F25)</f>
      </c>
      <c r="C26" s="90"/>
      <c r="D26" s="90"/>
      <c r="E26" s="95">
        <f>IF('入力'!G25="","",'入力'!G25)</f>
      </c>
      <c r="F26" s="93">
        <f>IF('入力'!J25="","",'入力'!H25&amp;"/"&amp;'入力'!I25&amp;"/"&amp;'入力'!J25)</f>
      </c>
      <c r="G26" s="95">
        <f>IF(F26="","",DATEDIF(F26,J34,"Y"))</f>
      </c>
      <c r="H26" s="95">
        <f>IF('入力'!K25="","",'入力'!K25)</f>
      </c>
      <c r="I26" s="95"/>
      <c r="J26" s="95">
        <f>IF('入力'!L25="","",'入力'!L25)</f>
      </c>
    </row>
    <row r="27" spans="1:10" ht="27" customHeight="1">
      <c r="A27" s="15" t="s">
        <v>16</v>
      </c>
      <c r="B27" s="91">
        <f>IF('入力'!D25="","",'入力'!C25&amp;" "&amp;'入力'!D25)</f>
      </c>
      <c r="C27" s="91"/>
      <c r="D27" s="91"/>
      <c r="E27" s="95"/>
      <c r="F27" s="93"/>
      <c r="G27" s="95"/>
      <c r="H27" s="95"/>
      <c r="I27" s="95"/>
      <c r="J27" s="95"/>
    </row>
    <row r="28" spans="1:10" ht="13.5" customHeight="1">
      <c r="A28" s="16">
        <f>IF('入力'!$M$26="補強","※補強選手","")</f>
      </c>
      <c r="B28" s="90">
        <f>IF('入力'!F26="","",'入力'!E26&amp;" "&amp;'入力'!F26)</f>
      </c>
      <c r="C28" s="90"/>
      <c r="D28" s="90"/>
      <c r="E28" s="95">
        <f>IF('入力'!G26="","",'入力'!G26)</f>
      </c>
      <c r="F28" s="93">
        <f>IF('入力'!J26="","",'入力'!H26&amp;"/"&amp;'入力'!I26&amp;"/"&amp;'入力'!J26)</f>
      </c>
      <c r="G28" s="95">
        <f>IF(F28="","",DATEDIF(F28,J34,"Y"))</f>
      </c>
      <c r="H28" s="95">
        <f>IF('入力'!K26="","",'入力'!K26)</f>
      </c>
      <c r="I28" s="95"/>
      <c r="J28" s="95">
        <f>IF('入力'!L26="","",'入力'!L26)</f>
      </c>
    </row>
    <row r="29" spans="1:10" ht="27" customHeight="1">
      <c r="A29" s="15" t="s">
        <v>17</v>
      </c>
      <c r="B29" s="91">
        <f>IF('入力'!D26="","",'入力'!C26&amp;" "&amp;'入力'!D26)</f>
      </c>
      <c r="C29" s="91"/>
      <c r="D29" s="91"/>
      <c r="E29" s="95"/>
      <c r="F29" s="93"/>
      <c r="G29" s="95"/>
      <c r="H29" s="95"/>
      <c r="I29" s="95"/>
      <c r="J29" s="95"/>
    </row>
    <row r="30" spans="1:10" ht="13.5" customHeight="1">
      <c r="A30" s="16">
        <f>IF('入力'!$M$27="補強","※補強選手","")</f>
      </c>
      <c r="B30" s="90">
        <f>IF('入力'!F27="","",'入力'!E27&amp;" "&amp;'入力'!F27)</f>
      </c>
      <c r="C30" s="90"/>
      <c r="D30" s="90"/>
      <c r="E30" s="95">
        <f>IF('入力'!G27="","",'入力'!G27)</f>
      </c>
      <c r="F30" s="93">
        <f>IF('入力'!J27="","",'入力'!H27&amp;"/"&amp;'入力'!I27&amp;"/"&amp;'入力'!J27)</f>
      </c>
      <c r="G30" s="95">
        <f>IF(F30="","",DATEDIF(F30,J34,"Y"))</f>
      </c>
      <c r="H30" s="95">
        <f>IF('入力'!K27="","",'入力'!K27)</f>
      </c>
      <c r="I30" s="95"/>
      <c r="J30" s="95">
        <f>IF('入力'!L27="","",'入力'!L27)</f>
      </c>
    </row>
    <row r="31" spans="1:10" ht="27" customHeight="1">
      <c r="A31" s="15" t="s">
        <v>111</v>
      </c>
      <c r="B31" s="91">
        <f>IF('入力'!D27="","",'入力'!C27&amp;" "&amp;'入力'!D27)</f>
      </c>
      <c r="C31" s="91"/>
      <c r="D31" s="91"/>
      <c r="E31" s="95"/>
      <c r="F31" s="93"/>
      <c r="G31" s="95"/>
      <c r="H31" s="95"/>
      <c r="I31" s="95"/>
      <c r="J31" s="95"/>
    </row>
    <row r="32" spans="1:10" ht="13.5" customHeight="1">
      <c r="A32" s="16">
        <f>IF('入力'!$M$28="補強","※補強選手","")</f>
      </c>
      <c r="B32" s="90">
        <f>IF('入力'!F28="","",'入力'!E28&amp;" "&amp;'入力'!F28)</f>
      </c>
      <c r="C32" s="90"/>
      <c r="D32" s="90"/>
      <c r="E32" s="95">
        <f>IF('入力'!G28="","",'入力'!G28)</f>
      </c>
      <c r="F32" s="93">
        <f>IF('入力'!J28="","",'入力'!H28&amp;"/"&amp;'入力'!I28&amp;"/"&amp;'入力'!J28)</f>
      </c>
      <c r="G32" s="95">
        <f>IF(F32="","",DATEDIF(F32,J34,"Y"))</f>
      </c>
      <c r="H32" s="95">
        <f>IF('入力'!K28="","",'入力'!K28)</f>
      </c>
      <c r="I32" s="95"/>
      <c r="J32" s="95">
        <f>IF('入力'!L28="","",'入力'!L28)</f>
      </c>
    </row>
    <row r="33" spans="1:10" ht="27" customHeight="1">
      <c r="A33" s="17" t="s">
        <v>112</v>
      </c>
      <c r="B33" s="97">
        <f>IF('入力'!D28="","",'入力'!C28&amp;" "&amp;'入力'!D28)</f>
      </c>
      <c r="C33" s="97"/>
      <c r="D33" s="97"/>
      <c r="E33" s="99"/>
      <c r="F33" s="100"/>
      <c r="G33" s="99"/>
      <c r="H33" s="99"/>
      <c r="I33" s="99"/>
      <c r="J33" s="99"/>
    </row>
    <row r="34" spans="8:10" ht="13.5">
      <c r="H34" s="85" t="s">
        <v>88</v>
      </c>
      <c r="I34" s="85"/>
      <c r="J34" s="10">
        <v>41365</v>
      </c>
    </row>
    <row r="35" ht="13.5"/>
    <row r="36" ht="13.5">
      <c r="A36" t="s">
        <v>105</v>
      </c>
    </row>
    <row r="37" ht="13.5"/>
    <row r="38" ht="13.5">
      <c r="A38">
        <f>IF('入力'!K4="","","平成"&amp;'入力'!E4&amp;"年"&amp;'入力'!G4&amp;"月"&amp;'入力'!K4&amp;"日")</f>
      </c>
    </row>
    <row r="39" ht="11.25" customHeight="1"/>
    <row r="40" spans="3:8" ht="18" customHeight="1">
      <c r="C40" s="9" t="s">
        <v>86</v>
      </c>
      <c r="D40" s="86">
        <f>IF(I3="","",I3&amp;'入力'!X3)</f>
      </c>
      <c r="E40" s="86"/>
      <c r="F40" s="86"/>
      <c r="G40" s="86"/>
      <c r="H40" s="86"/>
    </row>
    <row r="41" ht="13.5"/>
    <row r="42" spans="3:9" ht="18" customHeight="1">
      <c r="C42" s="9" t="s">
        <v>87</v>
      </c>
      <c r="D42" s="84"/>
      <c r="E42" s="84"/>
      <c r="F42" s="84"/>
      <c r="G42" s="84"/>
      <c r="H42" s="84"/>
      <c r="I42" t="s">
        <v>106</v>
      </c>
    </row>
    <row r="43" ht="13.5"/>
    <row r="44" ht="12.75" customHeight="1" hidden="1"/>
  </sheetData>
  <sheetProtection password="C69C" sheet="1" selectLockedCells="1" selectUnlockedCells="1"/>
  <mergeCells count="93">
    <mergeCell ref="B7:E7"/>
    <mergeCell ref="B6:J6"/>
    <mergeCell ref="G7:J7"/>
    <mergeCell ref="G16:G17"/>
    <mergeCell ref="H32:I33"/>
    <mergeCell ref="I3:J3"/>
    <mergeCell ref="F30:F31"/>
    <mergeCell ref="H20:I21"/>
    <mergeCell ref="H22:I23"/>
    <mergeCell ref="F20:F21"/>
    <mergeCell ref="A1:J1"/>
    <mergeCell ref="B8:E8"/>
    <mergeCell ref="G8:J8"/>
    <mergeCell ref="B9:J9"/>
    <mergeCell ref="F26:F27"/>
    <mergeCell ref="F28:F29"/>
    <mergeCell ref="H12:I13"/>
    <mergeCell ref="H14:I15"/>
    <mergeCell ref="H16:I17"/>
    <mergeCell ref="H18:I19"/>
    <mergeCell ref="J20:J21"/>
    <mergeCell ref="G24:G25"/>
    <mergeCell ref="H24:I25"/>
    <mergeCell ref="G22:G23"/>
    <mergeCell ref="J28:J29"/>
    <mergeCell ref="J30:J31"/>
    <mergeCell ref="J26:J27"/>
    <mergeCell ref="G26:G27"/>
    <mergeCell ref="J22:J23"/>
    <mergeCell ref="J24:J25"/>
    <mergeCell ref="F22:F23"/>
    <mergeCell ref="F24:F25"/>
    <mergeCell ref="G28:G29"/>
    <mergeCell ref="G18:G19"/>
    <mergeCell ref="H26:I27"/>
    <mergeCell ref="G20:G21"/>
    <mergeCell ref="J32:J33"/>
    <mergeCell ref="E28:E29"/>
    <mergeCell ref="E30:E31"/>
    <mergeCell ref="E32:E33"/>
    <mergeCell ref="H28:I29"/>
    <mergeCell ref="H30:I31"/>
    <mergeCell ref="F32:F33"/>
    <mergeCell ref="G32:G33"/>
    <mergeCell ref="G30:G31"/>
    <mergeCell ref="B11:D11"/>
    <mergeCell ref="H11:I11"/>
    <mergeCell ref="J12:J13"/>
    <mergeCell ref="J14:J15"/>
    <mergeCell ref="J16:J17"/>
    <mergeCell ref="J18:J19"/>
    <mergeCell ref="F12:F13"/>
    <mergeCell ref="F14:F15"/>
    <mergeCell ref="F16:F17"/>
    <mergeCell ref="F18:F19"/>
    <mergeCell ref="E16:E17"/>
    <mergeCell ref="E18:E19"/>
    <mergeCell ref="E20:E21"/>
    <mergeCell ref="E22:E23"/>
    <mergeCell ref="E24:E25"/>
    <mergeCell ref="E26:E27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A12:A13"/>
    <mergeCell ref="A14:A15"/>
    <mergeCell ref="G12:G13"/>
    <mergeCell ref="G14:G15"/>
    <mergeCell ref="B12:D12"/>
    <mergeCell ref="B13:D13"/>
    <mergeCell ref="B14:D14"/>
    <mergeCell ref="B15:D15"/>
    <mergeCell ref="E12:E13"/>
    <mergeCell ref="E14:E15"/>
    <mergeCell ref="D42:H42"/>
    <mergeCell ref="H34:I34"/>
    <mergeCell ref="D40:H40"/>
    <mergeCell ref="B5:J5"/>
    <mergeCell ref="B16:D16"/>
    <mergeCell ref="B17:D17"/>
    <mergeCell ref="B18:D18"/>
    <mergeCell ref="B19:D19"/>
    <mergeCell ref="B20:D20"/>
    <mergeCell ref="B21:D21"/>
  </mergeCells>
  <printOptions/>
  <pageMargins left="0.7874015748031497" right="0.3937007874015748" top="0.7874015748031497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2" sqref="A2"/>
    </sheetView>
  </sheetViews>
  <sheetFormatPr defaultColWidth="9.00390625" defaultRowHeight="13.5"/>
  <cols>
    <col min="2" max="2" width="11.25390625" style="0" customWidth="1"/>
    <col min="3" max="4" width="13.75390625" style="0" customWidth="1"/>
  </cols>
  <sheetData>
    <row r="1" spans="1:6" ht="13.5">
      <c r="A1" t="s">
        <v>89</v>
      </c>
      <c r="B1" t="s">
        <v>90</v>
      </c>
      <c r="C1" t="s">
        <v>91</v>
      </c>
      <c r="D1" t="s">
        <v>92</v>
      </c>
      <c r="E1" t="s">
        <v>93</v>
      </c>
      <c r="F1" t="s">
        <v>96</v>
      </c>
    </row>
    <row r="2" spans="1:3" ht="13.5">
      <c r="A2">
        <f>IF('入力'!V$3="","",'入力'!V$3)</f>
      </c>
      <c r="B2" t="s">
        <v>113</v>
      </c>
      <c r="C2">
        <f>IF('入力'!D7="","",'入力'!D7)</f>
      </c>
    </row>
    <row r="3" spans="2:4" ht="13.5">
      <c r="B3" t="s">
        <v>10</v>
      </c>
      <c r="C3">
        <f>IF('印刷①'!B13="","",'印刷①'!B13)</f>
      </c>
      <c r="D3">
        <f>IF('印刷①'!B12="","",'印刷①'!B12)</f>
      </c>
    </row>
    <row r="4" spans="1:4" ht="13.5">
      <c r="A4">
        <f>IF('入力'!V$3="","",'入力'!V$3)</f>
      </c>
      <c r="B4" t="s">
        <v>94</v>
      </c>
      <c r="C4">
        <f>IF('印刷①'!B15="","",'印刷①'!B15)</f>
      </c>
      <c r="D4">
        <f>IF('印刷①'!B14="","",'印刷①'!B14)</f>
      </c>
    </row>
    <row r="5" spans="1:4" ht="13.5">
      <c r="A5">
        <f>IF('入力'!V$3="","",'入力'!V$3)</f>
      </c>
      <c r="B5" t="s">
        <v>95</v>
      </c>
      <c r="C5">
        <f>IF('印刷①'!B17="","",'印刷①'!B17&amp;"("&amp;'印刷①'!G16&amp;")")</f>
      </c>
      <c r="D5">
        <f>IF('印刷①'!B16="","",'印刷①'!B16)</f>
      </c>
    </row>
    <row r="6" spans="1:4" ht="13.5">
      <c r="A6">
        <f>IF('入力'!V$3="","",'入力'!V$3)</f>
      </c>
      <c r="B6" t="s">
        <v>95</v>
      </c>
      <c r="C6">
        <f>IF('印刷①'!B19="","",'印刷①'!B19&amp;"("&amp;'印刷①'!G18&amp;")")</f>
      </c>
      <c r="D6">
        <f>IF('印刷①'!B18="","",'印刷①'!B18)</f>
      </c>
    </row>
    <row r="7" spans="1:4" ht="13.5">
      <c r="A7">
        <f>IF('入力'!V$3="","",'入力'!V$3)</f>
      </c>
      <c r="B7" t="s">
        <v>95</v>
      </c>
      <c r="C7">
        <f>IF('印刷①'!B21="","",'印刷①'!B21&amp;"("&amp;'印刷①'!G20&amp;")")</f>
      </c>
      <c r="D7">
        <f>IF('印刷①'!B20="","",'印刷①'!B20)</f>
      </c>
    </row>
    <row r="8" spans="1:4" ht="13.5">
      <c r="A8">
        <f>IF('入力'!V$3="","",'入力'!V$3)</f>
      </c>
      <c r="B8" t="s">
        <v>95</v>
      </c>
      <c r="C8">
        <f>IF('印刷①'!B23="","",'印刷①'!B23&amp;"("&amp;'印刷①'!G22&amp;")")</f>
      </c>
      <c r="D8">
        <f>IF('印刷①'!B22="","",'印刷①'!B22)</f>
      </c>
    </row>
    <row r="9" spans="1:4" ht="13.5">
      <c r="A9">
        <f>IF('入力'!V$3="","",'入力'!V$3)</f>
      </c>
      <c r="B9" t="s">
        <v>95</v>
      </c>
      <c r="C9">
        <f>IF('印刷①'!B25="","",'印刷①'!B25&amp;"("&amp;'印刷①'!G24&amp;")")</f>
      </c>
      <c r="D9">
        <f>IF('印刷①'!B24="","",'印刷①'!B24)</f>
      </c>
    </row>
    <row r="10" spans="1:4" ht="13.5">
      <c r="A10">
        <f>IF('入力'!V$3="","",'入力'!V$3)</f>
      </c>
      <c r="B10" t="s">
        <v>95</v>
      </c>
      <c r="C10">
        <f>IF('印刷①'!B27="","",'印刷①'!B27&amp;"("&amp;'印刷①'!G26&amp;")")</f>
      </c>
      <c r="D10">
        <f>IF('印刷①'!B26="","",'印刷①'!B26)</f>
      </c>
    </row>
    <row r="11" spans="1:4" ht="13.5">
      <c r="A11">
        <f>IF('入力'!V$3="","",'入力'!V$3)</f>
      </c>
      <c r="B11" t="s">
        <v>95</v>
      </c>
      <c r="C11">
        <f>IF('印刷①'!B29="","",'印刷①'!B29&amp;"("&amp;'印刷①'!G28&amp;")")</f>
      </c>
      <c r="D11">
        <f>IF('印刷①'!B28="","",'印刷①'!B28)</f>
      </c>
    </row>
    <row r="12" spans="1:4" ht="13.5">
      <c r="A12">
        <f>IF(A2="GMT","",IF(A2="GWT","",'入力'!V$3))</f>
      </c>
      <c r="B12" t="str">
        <f>IF(A2="GMT","",IF(A2="GWT","","選手"))</f>
        <v>選手</v>
      </c>
      <c r="C12">
        <f>IF('印刷①'!B31="","",'印刷①'!B31&amp;"("&amp;'印刷①'!G30&amp;")")</f>
      </c>
      <c r="D12">
        <f>IF('印刷①'!B30="","",'印刷①'!B30)</f>
      </c>
    </row>
    <row r="13" spans="1:4" ht="13.5">
      <c r="A13">
        <f>IF(A2="GMT","",IF(A2="GWT","",'入力'!V$3))</f>
      </c>
      <c r="B13" t="str">
        <f>IF(A2="GMT","",IF(A2="GWT","","選手"))</f>
        <v>選手</v>
      </c>
      <c r="C13">
        <f>IF('印刷①'!B33="","",'印刷①'!B33&amp;"("&amp;'印刷①'!G32&amp;")")</f>
      </c>
      <c r="D13">
        <f>IF('印刷①'!B32="","",'印刷①'!B32)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バドミントン運営ＰＧ　「ぱそでやあろ」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全国社会人クラブ対抗バドミントン申込書</dc:title>
  <dc:subject/>
  <dc:creator>吉岡　亨二</dc:creator>
  <cp:keywords/>
  <dc:description/>
  <cp:lastModifiedBy>Norio Sugimoto</cp:lastModifiedBy>
  <cp:lastPrinted>2014-03-04T13:35:13Z</cp:lastPrinted>
  <dcterms:created xsi:type="dcterms:W3CDTF">2006-05-24T06:56:24Z</dcterms:created>
  <dcterms:modified xsi:type="dcterms:W3CDTF">2014-03-05T09:20:52Z</dcterms:modified>
  <cp:category/>
  <cp:version/>
  <cp:contentType/>
  <cp:contentStatus/>
</cp:coreProperties>
</file>