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activeTab="0"/>
  </bookViews>
  <sheets>
    <sheet name="入力画面" sheetId="1" r:id="rId1"/>
    <sheet name="１６S男子" sheetId="2" r:id="rId2"/>
    <sheet name="１５S男子" sheetId="3" r:id="rId3"/>
    <sheet name="１６S女子" sheetId="4" r:id="rId4"/>
    <sheet name="１５S女子" sheetId="5" r:id="rId5"/>
    <sheet name="作業用" sheetId="6" state="hidden" r:id="rId6"/>
  </sheets>
  <definedNames>
    <definedName name="_xlfn.IFERROR" hidden="1">#NAME?</definedName>
    <definedName name="_xlnm.Print_Area" localSheetId="4">'１５S女子'!$A$1:$Q$31</definedName>
    <definedName name="_xlnm.Print_Area" localSheetId="2">'１５S男子'!$A$1:$Q$31</definedName>
    <definedName name="_xlnm.Print_Area" localSheetId="3">'１６S女子'!$A$1:$Q$31</definedName>
    <definedName name="_xlnm.Print_Area" localSheetId="1">'１６S男子'!$A$1:$Q$31</definedName>
  </definedNames>
  <calcPr fullCalcOnLoad="1"/>
</workbook>
</file>

<file path=xl/sharedStrings.xml><?xml version="1.0" encoding="utf-8"?>
<sst xmlns="http://schemas.openxmlformats.org/spreadsheetml/2006/main" count="191" uniqueCount="73">
  <si>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</si>
  <si>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</si>
  <si>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</si>
  <si>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</si>
  <si>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</si>
  <si>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</si>
  <si>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</si>
  <si>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№.</t>
  </si>
  <si>
    <t>氏　　　　名</t>
  </si>
  <si>
    <t>バドミントン協会登録番号</t>
  </si>
  <si>
    <t>１５Ｓ男子　　　　１５Ｓ女子　　　　１６Ｓ男子　　　　１６Ｓ女子</t>
  </si>
  <si>
    <t>男　　女</t>
  </si>
  <si>
    <t>申込上の注意！</t>
  </si>
  <si>
    <t>No</t>
  </si>
  <si>
    <t>学校名</t>
  </si>
  <si>
    <t>種目</t>
  </si>
  <si>
    <t>選手</t>
  </si>
  <si>
    <t>略称</t>
  </si>
  <si>
    <t>男子単</t>
  </si>
  <si>
    <t>女子単</t>
  </si>
  <si>
    <t>男子選手</t>
  </si>
  <si>
    <t>女子選手</t>
  </si>
  <si>
    <t>〇△□×高校</t>
  </si>
  <si>
    <t>〇×高校</t>
  </si>
  <si>
    <t>埼玉　一郎</t>
  </si>
  <si>
    <t>埼玉　二郎</t>
  </si>
  <si>
    <t>埼玉　三郎</t>
  </si>
  <si>
    <t>埼玉　四朗</t>
  </si>
  <si>
    <t>埼玉　五郎</t>
  </si>
  <si>
    <t>◎▽◇☆高校</t>
  </si>
  <si>
    <t>◎☆高校</t>
  </si>
  <si>
    <t>彩玉　桜子</t>
  </si>
  <si>
    <t>彩玉　花子</t>
  </si>
  <si>
    <t>彩玉　翔子</t>
  </si>
  <si>
    <t>彩玉　商子</t>
  </si>
  <si>
    <t>彩玉　桃子</t>
  </si>
  <si>
    <t>備　　考(戦績）</t>
  </si>
  <si>
    <t>※</t>
  </si>
  <si>
    <t>※</t>
  </si>
  <si>
    <t>裏面に、必ず、振込通知書（コピー可）を添付してください。</t>
  </si>
  <si>
    <t>備　　考(戦績)</t>
  </si>
  <si>
    <t>種目年齢</t>
  </si>
  <si>
    <r>
      <t>⑤このシート全体について</t>
    </r>
    <r>
      <rPr>
        <b/>
        <sz val="11"/>
        <rFont val="ＭＳ Ｐゴシック"/>
        <family val="3"/>
      </rPr>
      <t>「センタリング」、「文字飾り」、「フォント」、「文字サイズ」、「列幅・行高の変更」など、一切手を加えないでください。</t>
    </r>
  </si>
  <si>
    <t>平成３０年度
第３２回埼玉県ジュニアバドミントン年齢別シングルス大会申込書</t>
  </si>
  <si>
    <t>協会登録番号</t>
  </si>
  <si>
    <t>00012345</t>
  </si>
  <si>
    <t>12345678</t>
  </si>
  <si>
    <t>01234567</t>
  </si>
  <si>
    <t>00123456</t>
  </si>
  <si>
    <t>00001234</t>
  </si>
  <si>
    <t>87654321</t>
  </si>
  <si>
    <t>08765432</t>
  </si>
  <si>
    <t>00876543</t>
  </si>
  <si>
    <t>00087654</t>
  </si>
  <si>
    <t>00008765</t>
  </si>
  <si>
    <r>
      <t>②</t>
    </r>
    <r>
      <rPr>
        <b/>
        <sz val="11"/>
        <rFont val="ＭＳ Ｐゴシック"/>
        <family val="3"/>
      </rPr>
      <t>『選手名（氏名）』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姓と名の間に全角スペース</t>
    </r>
    <r>
      <rPr>
        <sz val="11"/>
        <rFont val="ＭＳ Ｐゴシック"/>
        <family val="3"/>
      </rPr>
      <t>を入れてください。</t>
    </r>
  </si>
  <si>
    <r>
      <t>③</t>
    </r>
    <r>
      <rPr>
        <b/>
        <sz val="11"/>
        <rFont val="ＭＳ Ｐゴシック"/>
        <family val="3"/>
      </rPr>
      <t>『種目年齢』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15</t>
    </r>
    <r>
      <rPr>
        <sz val="11"/>
        <rFont val="ＭＳ Ｐゴシック"/>
        <family val="3"/>
      </rPr>
      <t>（15歳の部）または</t>
    </r>
    <r>
      <rPr>
        <b/>
        <sz val="11"/>
        <rFont val="ＭＳ Ｐゴシック"/>
        <family val="3"/>
      </rPr>
      <t>16</t>
    </r>
    <r>
      <rPr>
        <sz val="11"/>
        <rFont val="ＭＳ Ｐゴシック"/>
        <family val="3"/>
      </rPr>
      <t>（16歳の部）を</t>
    </r>
    <r>
      <rPr>
        <b/>
        <sz val="11"/>
        <rFont val="ＭＳ Ｐゴシック"/>
        <family val="3"/>
      </rPr>
      <t>半角で</t>
    </r>
    <r>
      <rPr>
        <sz val="11"/>
        <rFont val="ＭＳ Ｐゴシック"/>
        <family val="3"/>
      </rPr>
      <t>入力して下さい。</t>
    </r>
  </si>
  <si>
    <r>
      <t>④</t>
    </r>
    <r>
      <rPr>
        <b/>
        <sz val="11"/>
        <rFont val="ＭＳ Ｐゴシック"/>
        <family val="3"/>
      </rPr>
      <t>『略称』</t>
    </r>
    <r>
      <rPr>
        <sz val="11"/>
        <rFont val="ＭＳ Ｐゴシック"/>
        <family val="3"/>
      </rPr>
      <t>は</t>
    </r>
    <r>
      <rPr>
        <b/>
        <sz val="11"/>
        <rFont val="ＭＳ Ｐゴシック"/>
        <family val="3"/>
      </rPr>
      <t>４文字まで</t>
    </r>
    <r>
      <rPr>
        <sz val="11"/>
        <rFont val="ＭＳ Ｐゴシック"/>
        <family val="3"/>
      </rPr>
      <t>で入力して下さい。</t>
    </r>
  </si>
  <si>
    <t>　　　</t>
  </si>
  <si>
    <t>　校内ランク順</t>
  </si>
  <si>
    <r>
      <t>⑥一つの種目で</t>
    </r>
    <r>
      <rPr>
        <b/>
        <sz val="11"/>
        <rFont val="ＭＳ Ｐゴシック"/>
        <family val="3"/>
      </rPr>
      <t>参加数２０名を超える場合</t>
    </r>
    <r>
      <rPr>
        <sz val="11"/>
        <rFont val="ＭＳ Ｐゴシック"/>
        <family val="3"/>
      </rPr>
      <t>には、お手数ですが２１人目からはファイルをコピーして、</t>
    </r>
    <r>
      <rPr>
        <b/>
        <sz val="11"/>
        <rFont val="ＭＳ Ｐゴシック"/>
        <family val="3"/>
      </rPr>
      <t>２つのファイルを添付・送信</t>
    </r>
    <r>
      <rPr>
        <sz val="11"/>
        <rFont val="ＭＳ Ｐゴシック"/>
        <family val="3"/>
      </rPr>
      <t>して下さい。</t>
    </r>
  </si>
  <si>
    <t>備考欄には、高校生はインハイ予選県大会(単複)・新人戦地区予選(単複)・会長杯シングルスの結果を記入して下さい。中学生は今年度の県大会以上の個人戦（単複）の結果を記入して下さい。</t>
  </si>
  <si>
    <t>備考（戦績）</t>
  </si>
  <si>
    <r>
      <t>①</t>
    </r>
    <r>
      <rPr>
        <b/>
        <sz val="11"/>
        <rFont val="ＭＳ Ｐゴシック"/>
        <family val="3"/>
      </rPr>
      <t>校内ランク順</t>
    </r>
    <r>
      <rPr>
        <sz val="11"/>
        <rFont val="ＭＳ Ｐゴシック"/>
        <family val="3"/>
      </rPr>
      <t>に入力して下さい。</t>
    </r>
    <r>
      <rPr>
        <b/>
        <sz val="11"/>
        <rFont val="ＭＳ Ｐゴシック"/>
        <family val="3"/>
      </rPr>
      <t>備考（戦績）は今年度の個人戦（単複）県大会以上</t>
    </r>
    <r>
      <rPr>
        <sz val="11"/>
        <rFont val="ＭＳ Ｐゴシック"/>
        <family val="3"/>
      </rPr>
      <t>のものを入力して下さい。</t>
    </r>
  </si>
  <si>
    <t>会長杯単ベスト4</t>
  </si>
  <si>
    <r>
      <t>⑦</t>
    </r>
    <r>
      <rPr>
        <b/>
        <sz val="12"/>
        <rFont val="ＭＳ Ｐゴシック"/>
        <family val="3"/>
      </rPr>
      <t>ファイル名</t>
    </r>
    <r>
      <rPr>
        <sz val="12"/>
        <rFont val="ＭＳ Ｐゴシック"/>
        <family val="3"/>
      </rPr>
      <t>は、</t>
    </r>
    <r>
      <rPr>
        <b/>
        <sz val="12"/>
        <rFont val="ＭＳ Ｐゴシック"/>
        <family val="3"/>
      </rPr>
      <t>「学校名（男・女）年齢別大会」</t>
    </r>
    <r>
      <rPr>
        <sz val="12"/>
        <rFont val="ＭＳ Ｐゴシック"/>
        <family val="3"/>
      </rPr>
      <t>のようにお願いします。</t>
    </r>
    <r>
      <rPr>
        <b/>
        <sz val="12"/>
        <rFont val="ＭＳ Ｐゴシック"/>
        <family val="3"/>
      </rPr>
      <t>　ファイル２つの場合の例：「〇△高校（男）年齢別大会(1/2) or (2/2)」</t>
    </r>
  </si>
  <si>
    <t>新人戦南部地区ベスト16</t>
  </si>
  <si>
    <t>インハイ県大単ベスト32</t>
  </si>
  <si>
    <t>新人戦東部地区ベスト16</t>
  </si>
  <si>
    <t>インハイ県大ベスト32</t>
  </si>
  <si>
    <t>会長杯ベスト4</t>
  </si>
  <si>
    <t>↓以下の例を消して、校内ランク順に必要事項を入力して下さい。</t>
  </si>
  <si>
    <t>↓以下の例を消して、校内ランク順に必要事項を入力して下さい。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</si>
</sst>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name val="Calibri"/>
      <family val="3"/>
    </font>
    <font>
      <b/>
      <i/>
      <sz val="16"/>
      <color rgb="FFFF0000"/>
      <name val="ＭＳ Ｐゴシック"/>
      <family val="3"/>
    </font>
    <font>
      <b/>
      <i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/>
    </xf>
    <xf numFmtId="0" fontId="0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0" applyAlignment="1">
      <alignment/>
    </xf>
    <xf numFmtId="0" fontId="0" fillId="34" borderId="12" xfId="61" applyFont="1" applyFill="1" applyBorder="1" applyAlignment="1">
      <alignment horizontal="center" vertical="center"/>
      <protection/>
    </xf>
    <xf numFmtId="0" fontId="50" fillId="0" borderId="0" xfId="62" applyFont="1" applyAlignment="1">
      <alignment horizontal="left" vertical="center"/>
      <protection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62" applyFont="1" applyBorder="1" applyAlignment="1" applyProtection="1">
      <alignment horizontal="center" vertical="center" shrinkToFit="1"/>
      <protection locked="0"/>
    </xf>
    <xf numFmtId="0" fontId="0" fillId="0" borderId="12" xfId="62" applyFont="1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 shrinkToFit="1"/>
      <protection locked="0"/>
    </xf>
    <xf numFmtId="0" fontId="0" fillId="0" borderId="12" xfId="62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49" fontId="0" fillId="0" borderId="12" xfId="61" applyNumberFormat="1" applyFont="1" applyBorder="1" applyAlignment="1" applyProtection="1">
      <alignment horizontal="center" vertical="center" shrinkToFit="1"/>
      <protection locked="0"/>
    </xf>
    <xf numFmtId="49" fontId="0" fillId="0" borderId="12" xfId="61" applyNumberFormat="1" applyFont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61" applyFont="1" applyAlignment="1">
      <alignment horizontal="center" vertical="center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33" borderId="12" xfId="62" applyFont="1" applyFill="1" applyBorder="1" applyAlignment="1" applyProtection="1">
      <alignment horizontal="center" vertical="center"/>
      <protection/>
    </xf>
    <xf numFmtId="0" fontId="0" fillId="33" borderId="18" xfId="61" applyFont="1" applyFill="1" applyBorder="1" applyAlignment="1" applyProtection="1">
      <alignment horizontal="center" vertical="center"/>
      <protection/>
    </xf>
    <xf numFmtId="0" fontId="0" fillId="33" borderId="12" xfId="61" applyFont="1" applyFill="1" applyBorder="1" applyAlignment="1" applyProtection="1">
      <alignment horizontal="center" vertical="center"/>
      <protection/>
    </xf>
    <xf numFmtId="0" fontId="9" fillId="35" borderId="12" xfId="61" applyFont="1" applyFill="1" applyBorder="1" applyAlignment="1" applyProtection="1">
      <alignment horizontal="center" vertical="center"/>
      <protection/>
    </xf>
    <xf numFmtId="0" fontId="0" fillId="33" borderId="12" xfId="6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0" fillId="0" borderId="0" xfId="0" applyAlignment="1">
      <alignment vertical="center" shrinkToFit="1"/>
    </xf>
    <xf numFmtId="0" fontId="12" fillId="36" borderId="14" xfId="0" applyFont="1" applyFill="1" applyBorder="1" applyAlignment="1" applyProtection="1">
      <alignment horizontal="center" vertical="center"/>
      <protection/>
    </xf>
    <xf numFmtId="0" fontId="12" fillId="3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9" xfId="0" applyNumberFormat="1" applyFont="1" applyBorder="1" applyAlignment="1" applyProtection="1">
      <alignment horizontal="center"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/>
    </xf>
    <xf numFmtId="176" fontId="2" fillId="0" borderId="11" xfId="0" applyNumberFormat="1" applyFont="1" applyBorder="1" applyAlignment="1" applyProtection="1">
      <alignment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horizontal="left" vertical="center" shrinkToFit="1"/>
      <protection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76" fontId="2" fillId="0" borderId="10" xfId="0" applyNumberFormat="1" applyFont="1" applyBorder="1" applyAlignment="1" applyProtection="1">
      <alignment horizontal="center" vertical="center" shrinkToFit="1"/>
      <protection/>
    </xf>
    <xf numFmtId="176" fontId="2" fillId="0" borderId="11" xfId="0" applyNumberFormat="1" applyFont="1" applyBorder="1" applyAlignment="1" applyProtection="1">
      <alignment horizontal="center" vertical="center" shrinkToFit="1"/>
      <protection/>
    </xf>
    <xf numFmtId="176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62" applyNumberFormat="1" applyFont="1" applyBorder="1" applyAlignment="1" applyProtection="1">
      <alignment horizontal="left" vertical="center" shrinkToFit="1"/>
      <protection locked="0"/>
    </xf>
    <xf numFmtId="0" fontId="0" fillId="0" borderId="12" xfId="62" applyFont="1" applyBorder="1" applyAlignment="1" applyProtection="1">
      <alignment horizontal="left" vertical="center" shrinkToFit="1"/>
      <protection locked="0"/>
    </xf>
    <xf numFmtId="0" fontId="0" fillId="0" borderId="12" xfId="62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shrinkToFit="1"/>
      <protection locked="0"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19050</xdr:rowOff>
    </xdr:from>
    <xdr:to>
      <xdr:col>9</xdr:col>
      <xdr:colOff>276225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9718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6</xdr:row>
      <xdr:rowOff>219075</xdr:rowOff>
    </xdr:from>
    <xdr:to>
      <xdr:col>15</xdr:col>
      <xdr:colOff>142875</xdr:colOff>
      <xdr:row>7</xdr:row>
      <xdr:rowOff>228600</xdr:rowOff>
    </xdr:to>
    <xdr:sp>
      <xdr:nvSpPr>
        <xdr:cNvPr id="2" name="Oval 2"/>
        <xdr:cNvSpPr>
          <a:spLocks/>
        </xdr:cNvSpPr>
      </xdr:nvSpPr>
      <xdr:spPr>
        <a:xfrm>
          <a:off x="5486400" y="220980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</xdr:rowOff>
    </xdr:from>
    <xdr:to>
      <xdr:col>4</xdr:col>
      <xdr:colOff>104775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895350" y="2238375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6</xdr:row>
      <xdr:rowOff>228600</xdr:rowOff>
    </xdr:from>
    <xdr:to>
      <xdr:col>15</xdr:col>
      <xdr:colOff>152400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495925" y="221932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7</xdr:row>
      <xdr:rowOff>19050</xdr:rowOff>
    </xdr:from>
    <xdr:to>
      <xdr:col>12</xdr:col>
      <xdr:colOff>228600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4067175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133350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857875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19050</xdr:rowOff>
    </xdr:from>
    <xdr:to>
      <xdr:col>6</xdr:col>
      <xdr:colOff>352425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19050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9525</xdr:rowOff>
    </xdr:from>
    <xdr:to>
      <xdr:col>16</xdr:col>
      <xdr:colOff>133350</xdr:colOff>
      <xdr:row>8</xdr:row>
      <xdr:rowOff>19050</xdr:rowOff>
    </xdr:to>
    <xdr:sp>
      <xdr:nvSpPr>
        <xdr:cNvPr id="2" name="Oval 2"/>
        <xdr:cNvSpPr>
          <a:spLocks/>
        </xdr:cNvSpPr>
      </xdr:nvSpPr>
      <xdr:spPr>
        <a:xfrm>
          <a:off x="5857875" y="223837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80" zoomScaleNormal="80" zoomScalePageLayoutView="0" workbookViewId="0" topLeftCell="C4">
      <selection activeCell="P21" sqref="P21"/>
    </sheetView>
  </sheetViews>
  <sheetFormatPr defaultColWidth="12.875" defaultRowHeight="13.5"/>
  <cols>
    <col min="1" max="2" width="5.00390625" style="38" hidden="1" customWidth="1"/>
    <col min="3" max="3" width="3.875" style="8" bestFit="1" customWidth="1"/>
    <col min="4" max="4" width="14.625" style="8" customWidth="1"/>
    <col min="5" max="5" width="8.875" style="8" bestFit="1" customWidth="1"/>
    <col min="6" max="6" width="9.75390625" style="8" customWidth="1"/>
    <col min="7" max="8" width="13.125" style="8" customWidth="1"/>
    <col min="9" max="9" width="12.25390625" style="8" customWidth="1"/>
    <col min="10" max="10" width="16.00390625" style="8" customWidth="1"/>
    <col min="11" max="11" width="2.25390625" style="8" customWidth="1"/>
    <col min="12" max="12" width="3.75390625" style="8" hidden="1" customWidth="1"/>
    <col min="13" max="13" width="4.625" style="8" hidden="1" customWidth="1"/>
    <col min="14" max="14" width="3.75390625" style="8" bestFit="1" customWidth="1"/>
    <col min="15" max="15" width="14.625" style="8" customWidth="1"/>
    <col min="16" max="16" width="8.875" style="8" customWidth="1"/>
    <col min="17" max="17" width="9.75390625" style="8" customWidth="1"/>
    <col min="18" max="19" width="13.125" style="8" customWidth="1"/>
    <col min="20" max="20" width="12.25390625" style="8" customWidth="1"/>
    <col min="21" max="21" width="15.875" style="8" customWidth="1"/>
    <col min="22" max="16384" width="12.875" style="8" customWidth="1"/>
  </cols>
  <sheetData>
    <row r="1" spans="3:20" ht="26.25" customHeight="1">
      <c r="C1" s="46" t="s">
        <v>12</v>
      </c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3:21" ht="23.25" customHeight="1">
      <c r="C2" s="49"/>
      <c r="D2" s="73" t="s">
        <v>63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3:21" ht="23.25" customHeight="1">
      <c r="C3" s="49"/>
      <c r="D3" s="73" t="s">
        <v>55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3:21" ht="23.25" customHeight="1">
      <c r="C4" s="49"/>
      <c r="D4" s="73" t="s">
        <v>56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3:21" ht="23.25" customHeight="1">
      <c r="C5" s="49"/>
      <c r="D5" s="73" t="s">
        <v>57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3:21" ht="23.25" customHeight="1">
      <c r="C6" s="49"/>
      <c r="D6" s="73" t="s">
        <v>42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3:21" ht="23.25" customHeight="1">
      <c r="C7" s="49"/>
      <c r="D7" s="73" t="s">
        <v>60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9" customFormat="1" ht="23.25" customHeight="1">
      <c r="A8" s="39"/>
      <c r="B8" s="39"/>
      <c r="C8" s="50"/>
      <c r="D8" s="72" t="s">
        <v>65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0" s="9" customFormat="1" ht="7.5" customHeight="1" thickBot="1">
      <c r="A9" s="39"/>
      <c r="B9" s="39"/>
      <c r="C9" s="50"/>
      <c r="D9" s="51" t="s">
        <v>58</v>
      </c>
      <c r="E9" s="52"/>
      <c r="F9" s="52"/>
      <c r="G9" s="52"/>
      <c r="H9" s="52"/>
      <c r="I9" s="47"/>
      <c r="J9" s="47"/>
      <c r="K9" s="47"/>
      <c r="L9" s="47"/>
      <c r="M9" s="47"/>
      <c r="N9" s="47"/>
      <c r="O9" s="47"/>
      <c r="P9" s="50"/>
      <c r="Q9" s="50"/>
      <c r="R9" s="50"/>
      <c r="S9" s="50"/>
      <c r="T9" s="50"/>
    </row>
    <row r="10" spans="3:21" ht="23.25" customHeight="1" thickBot="1" thickTop="1">
      <c r="C10" s="53" t="s">
        <v>59</v>
      </c>
      <c r="D10" s="54"/>
      <c r="E10" s="112" t="s">
        <v>72</v>
      </c>
      <c r="F10" s="113"/>
      <c r="G10" s="113"/>
      <c r="H10" s="113"/>
      <c r="I10" s="113"/>
      <c r="J10" s="113"/>
      <c r="K10" s="113"/>
      <c r="L10" s="55"/>
      <c r="M10" s="55"/>
      <c r="N10" s="53" t="s">
        <v>59</v>
      </c>
      <c r="O10" s="54"/>
      <c r="P10" s="112" t="s">
        <v>71</v>
      </c>
      <c r="Q10" s="113"/>
      <c r="R10" s="113"/>
      <c r="S10" s="113"/>
      <c r="T10" s="113"/>
      <c r="U10" s="114"/>
    </row>
    <row r="11" spans="3:20" ht="24.75" customHeight="1" thickBot="1" thickTop="1">
      <c r="C11" s="48"/>
      <c r="D11" s="70" t="s">
        <v>20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71" t="s">
        <v>21</v>
      </c>
      <c r="P11" s="48"/>
      <c r="Q11" s="48"/>
      <c r="R11" s="48"/>
      <c r="S11" s="48"/>
      <c r="T11" s="48"/>
    </row>
    <row r="12" spans="1:21" s="14" customFormat="1" ht="13.5">
      <c r="A12" s="40"/>
      <c r="B12" s="41"/>
      <c r="C12" s="56" t="s">
        <v>13</v>
      </c>
      <c r="D12" s="57" t="s">
        <v>14</v>
      </c>
      <c r="E12" s="58" t="s">
        <v>15</v>
      </c>
      <c r="F12" s="59" t="s">
        <v>41</v>
      </c>
      <c r="G12" s="58" t="s">
        <v>16</v>
      </c>
      <c r="H12" s="60" t="s">
        <v>44</v>
      </c>
      <c r="I12" s="61" t="s">
        <v>17</v>
      </c>
      <c r="J12" s="65" t="s">
        <v>62</v>
      </c>
      <c r="K12" s="66"/>
      <c r="L12" s="62"/>
      <c r="M12" s="62"/>
      <c r="N12" s="56" t="s">
        <v>13</v>
      </c>
      <c r="O12" s="57" t="s">
        <v>14</v>
      </c>
      <c r="P12" s="58" t="s">
        <v>15</v>
      </c>
      <c r="Q12" s="59" t="s">
        <v>41</v>
      </c>
      <c r="R12" s="58" t="s">
        <v>16</v>
      </c>
      <c r="S12" s="60" t="s">
        <v>44</v>
      </c>
      <c r="T12" s="61" t="s">
        <v>17</v>
      </c>
      <c r="U12" s="65" t="s">
        <v>62</v>
      </c>
    </row>
    <row r="13" spans="1:21" ht="13.5">
      <c r="A13" s="19">
        <f>IF(F13&lt;&gt;15,"",COUNTIF($F$13:F13,15))</f>
        <v>1</v>
      </c>
      <c r="B13" s="19">
        <f>IF(F13&lt;&gt;16,"",COUNTIF($F$13:F13,16))</f>
      </c>
      <c r="C13" s="15">
        <v>1</v>
      </c>
      <c r="D13" s="33" t="s">
        <v>22</v>
      </c>
      <c r="E13" s="28" t="s">
        <v>18</v>
      </c>
      <c r="F13" s="29">
        <v>15</v>
      </c>
      <c r="G13" s="30" t="s">
        <v>24</v>
      </c>
      <c r="H13" s="35" t="s">
        <v>46</v>
      </c>
      <c r="I13" s="34" t="s">
        <v>23</v>
      </c>
      <c r="J13" s="108" t="s">
        <v>67</v>
      </c>
      <c r="K13" s="67"/>
      <c r="L13" s="16">
        <f>IF(Q13&lt;&gt;15,"",COUNTIF($Q$13:Q13,15))</f>
      </c>
      <c r="M13" s="8">
        <f>IF(Q13&lt;&gt;16,"",COUNTIF($Q$13:Q13,16))</f>
        <v>1</v>
      </c>
      <c r="N13" s="15">
        <v>1</v>
      </c>
      <c r="O13" s="33" t="s">
        <v>29</v>
      </c>
      <c r="P13" s="32" t="s">
        <v>19</v>
      </c>
      <c r="Q13" s="29">
        <v>16</v>
      </c>
      <c r="R13" s="30" t="s">
        <v>31</v>
      </c>
      <c r="S13" s="35" t="s">
        <v>50</v>
      </c>
      <c r="T13" s="34" t="s">
        <v>30</v>
      </c>
      <c r="U13" s="109" t="s">
        <v>69</v>
      </c>
    </row>
    <row r="14" spans="1:21" ht="13.5">
      <c r="A14" s="19">
        <f>IF(F14&lt;&gt;15,"",COUNTIF($F$13:F14,15))</f>
      </c>
      <c r="B14" s="19">
        <f>IF(F14&lt;&gt;16,"",COUNTIF($F$13:F14,16))</f>
        <v>1</v>
      </c>
      <c r="C14" s="15">
        <v>2</v>
      </c>
      <c r="D14" s="33" t="s">
        <v>22</v>
      </c>
      <c r="E14" s="28" t="s">
        <v>18</v>
      </c>
      <c r="F14" s="29">
        <v>16</v>
      </c>
      <c r="G14" s="30" t="s">
        <v>25</v>
      </c>
      <c r="H14" s="35" t="s">
        <v>47</v>
      </c>
      <c r="I14" s="34" t="s">
        <v>23</v>
      </c>
      <c r="J14" s="109" t="s">
        <v>66</v>
      </c>
      <c r="K14" s="67"/>
      <c r="L14" s="16">
        <f>IF(Q14&lt;&gt;15,"",COUNTIF($Q$13:Q14,15))</f>
        <v>1</v>
      </c>
      <c r="M14" s="8">
        <f>IF(Q14&lt;&gt;16,"",COUNTIF($Q$13:Q14,16))</f>
      </c>
      <c r="N14" s="15">
        <v>2</v>
      </c>
      <c r="O14" s="33" t="s">
        <v>29</v>
      </c>
      <c r="P14" s="32" t="s">
        <v>19</v>
      </c>
      <c r="Q14" s="29">
        <v>15</v>
      </c>
      <c r="R14" s="30" t="s">
        <v>32</v>
      </c>
      <c r="S14" s="35" t="s">
        <v>51</v>
      </c>
      <c r="T14" s="34" t="s">
        <v>30</v>
      </c>
      <c r="U14" s="109" t="s">
        <v>68</v>
      </c>
    </row>
    <row r="15" spans="1:21" ht="13.5">
      <c r="A15" s="19">
        <f>IF(F15&lt;&gt;15,"",COUNTIF($F$13:F15,15))</f>
        <v>2</v>
      </c>
      <c r="B15" s="19">
        <f>IF(F15&lt;&gt;16,"",COUNTIF($F$13:F15,16))</f>
      </c>
      <c r="C15" s="15">
        <v>3</v>
      </c>
      <c r="D15" s="33" t="s">
        <v>22</v>
      </c>
      <c r="E15" s="28" t="s">
        <v>18</v>
      </c>
      <c r="F15" s="29">
        <v>15</v>
      </c>
      <c r="G15" s="30" t="s">
        <v>26</v>
      </c>
      <c r="H15" s="35" t="s">
        <v>48</v>
      </c>
      <c r="I15" s="34" t="s">
        <v>23</v>
      </c>
      <c r="J15" s="109" t="s">
        <v>64</v>
      </c>
      <c r="K15" s="67"/>
      <c r="L15" s="16">
        <f>IF(Q15&lt;&gt;15,"",COUNTIF($Q$13:Q15,15))</f>
      </c>
      <c r="M15" s="8">
        <f>IF(Q15&lt;&gt;16,"",COUNTIF($Q$13:Q15,16))</f>
        <v>2</v>
      </c>
      <c r="N15" s="15">
        <v>3</v>
      </c>
      <c r="O15" s="33" t="s">
        <v>29</v>
      </c>
      <c r="P15" s="32" t="s">
        <v>19</v>
      </c>
      <c r="Q15" s="31">
        <v>16</v>
      </c>
      <c r="R15" s="30" t="s">
        <v>33</v>
      </c>
      <c r="S15" s="35" t="s">
        <v>52</v>
      </c>
      <c r="T15" s="34" t="s">
        <v>30</v>
      </c>
      <c r="U15" s="109" t="s">
        <v>70</v>
      </c>
    </row>
    <row r="16" spans="1:21" ht="13.5">
      <c r="A16" s="19">
        <f>IF(F16&lt;&gt;15,"",COUNTIF($F$13:F16,15))</f>
      </c>
      <c r="B16" s="19">
        <f>IF(F16&lt;&gt;16,"",COUNTIF($F$13:F16,16))</f>
        <v>2</v>
      </c>
      <c r="C16" s="15">
        <v>4</v>
      </c>
      <c r="D16" s="33" t="s">
        <v>22</v>
      </c>
      <c r="E16" s="28" t="s">
        <v>18</v>
      </c>
      <c r="F16" s="29">
        <v>16</v>
      </c>
      <c r="G16" s="30" t="s">
        <v>27</v>
      </c>
      <c r="H16" s="35" t="s">
        <v>45</v>
      </c>
      <c r="I16" s="34" t="s">
        <v>23</v>
      </c>
      <c r="J16" s="110"/>
      <c r="K16" s="67"/>
      <c r="L16" s="16">
        <f>IF(Q16&lt;&gt;15,"",COUNTIF($Q$13:Q16,15))</f>
        <v>2</v>
      </c>
      <c r="M16" s="8">
        <f>IF(Q16&lt;&gt;16,"",COUNTIF($Q$13:Q16,16))</f>
      </c>
      <c r="N16" s="15">
        <v>4</v>
      </c>
      <c r="O16" s="33" t="s">
        <v>29</v>
      </c>
      <c r="P16" s="32" t="s">
        <v>19</v>
      </c>
      <c r="Q16" s="29">
        <v>15</v>
      </c>
      <c r="R16" s="30" t="s">
        <v>34</v>
      </c>
      <c r="S16" s="35" t="s">
        <v>53</v>
      </c>
      <c r="T16" s="34" t="s">
        <v>30</v>
      </c>
      <c r="U16" s="110"/>
    </row>
    <row r="17" spans="1:21" ht="13.5">
      <c r="A17" s="19">
        <f>IF(F17&lt;&gt;15,"",COUNTIF($F$13:F17,15))</f>
        <v>3</v>
      </c>
      <c r="B17" s="19">
        <f>IF(F17&lt;&gt;16,"",COUNTIF($F$13:F17,16))</f>
      </c>
      <c r="C17" s="15">
        <v>5</v>
      </c>
      <c r="D17" s="33" t="s">
        <v>22</v>
      </c>
      <c r="E17" s="28" t="s">
        <v>18</v>
      </c>
      <c r="F17" s="29">
        <v>15</v>
      </c>
      <c r="G17" s="30" t="s">
        <v>28</v>
      </c>
      <c r="H17" s="35" t="s">
        <v>49</v>
      </c>
      <c r="I17" s="34" t="s">
        <v>23</v>
      </c>
      <c r="J17" s="110"/>
      <c r="K17" s="67"/>
      <c r="L17" s="16">
        <f>IF(Q17&lt;&gt;15,"",COUNTIF($Q$13:Q17,15))</f>
      </c>
      <c r="M17" s="8">
        <f>IF(Q17&lt;&gt;16,"",COUNTIF($Q$13:Q17,16))</f>
        <v>3</v>
      </c>
      <c r="N17" s="15">
        <v>5</v>
      </c>
      <c r="O17" s="33" t="s">
        <v>29</v>
      </c>
      <c r="P17" s="32" t="s">
        <v>19</v>
      </c>
      <c r="Q17" s="29">
        <v>16</v>
      </c>
      <c r="R17" s="30" t="s">
        <v>35</v>
      </c>
      <c r="S17" s="35" t="s">
        <v>54</v>
      </c>
      <c r="T17" s="34" t="s">
        <v>30</v>
      </c>
      <c r="U17" s="110"/>
    </row>
    <row r="18" spans="1:21" ht="13.5">
      <c r="A18" s="19">
        <f>IF(F18&lt;&gt;15,"",COUNTIF($F$13:F18,15))</f>
      </c>
      <c r="B18" s="19">
        <f>IF(F18&lt;&gt;16,"",COUNTIF($F$13:F18,16))</f>
      </c>
      <c r="C18" s="15">
        <v>6</v>
      </c>
      <c r="D18" s="33"/>
      <c r="E18" s="32"/>
      <c r="F18" s="29"/>
      <c r="G18" s="30"/>
      <c r="H18" s="35"/>
      <c r="I18" s="34"/>
      <c r="J18" s="110"/>
      <c r="K18" s="67"/>
      <c r="L18" s="16">
        <f>IF(Q18&lt;&gt;15,"",COUNTIF($Q$13:Q18,15))</f>
      </c>
      <c r="M18" s="8">
        <f>IF(Q18&lt;&gt;16,"",COUNTIF($Q$13:Q18,16))</f>
      </c>
      <c r="N18" s="15">
        <v>6</v>
      </c>
      <c r="O18" s="33"/>
      <c r="P18" s="32"/>
      <c r="Q18" s="29"/>
      <c r="R18" s="31"/>
      <c r="S18" s="36"/>
      <c r="T18" s="34"/>
      <c r="U18" s="110"/>
    </row>
    <row r="19" spans="1:21" ht="13.5">
      <c r="A19" s="19">
        <f>IF(F19&lt;&gt;15,"",COUNTIF($F$13:F19,15))</f>
      </c>
      <c r="B19" s="19">
        <f>IF(F19&lt;&gt;16,"",COUNTIF($F$13:F19,16))</f>
      </c>
      <c r="C19" s="15">
        <v>7</v>
      </c>
      <c r="D19" s="33"/>
      <c r="E19" s="28"/>
      <c r="F19" s="29"/>
      <c r="G19" s="30"/>
      <c r="H19" s="35"/>
      <c r="I19" s="34"/>
      <c r="J19" s="110"/>
      <c r="K19" s="67"/>
      <c r="L19" s="16">
        <f>IF(Q19&lt;&gt;15,"",COUNTIF($Q$13:Q19,15))</f>
      </c>
      <c r="M19" s="8">
        <f>IF(Q19&lt;&gt;16,"",COUNTIF($Q$13:Q19,16))</f>
      </c>
      <c r="N19" s="15">
        <v>7</v>
      </c>
      <c r="O19" s="33"/>
      <c r="P19" s="32"/>
      <c r="Q19" s="29"/>
      <c r="R19" s="31"/>
      <c r="S19" s="36"/>
      <c r="T19" s="34"/>
      <c r="U19" s="110"/>
    </row>
    <row r="20" spans="1:21" ht="13.5">
      <c r="A20" s="19">
        <f>IF(F20&lt;&gt;15,"",COUNTIF($F$13:F20,15))</f>
      </c>
      <c r="B20" s="19">
        <f>IF(F20&lt;&gt;16,"",COUNTIF($F$13:F20,16))</f>
      </c>
      <c r="C20" s="15">
        <v>8</v>
      </c>
      <c r="D20" s="33"/>
      <c r="E20" s="28"/>
      <c r="F20" s="29"/>
      <c r="G20" s="31"/>
      <c r="H20" s="36"/>
      <c r="I20" s="34"/>
      <c r="J20" s="110"/>
      <c r="K20" s="67"/>
      <c r="L20" s="16">
        <f>IF(Q20&lt;&gt;15,"",COUNTIF($Q$13:Q20,15))</f>
      </c>
      <c r="M20" s="8">
        <f>IF(Q20&lt;&gt;16,"",COUNTIF($Q$13:Q20,16))</f>
      </c>
      <c r="N20" s="15">
        <v>8</v>
      </c>
      <c r="O20" s="33"/>
      <c r="P20" s="32"/>
      <c r="Q20" s="29"/>
      <c r="R20" s="31"/>
      <c r="S20" s="36"/>
      <c r="T20" s="34"/>
      <c r="U20" s="110"/>
    </row>
    <row r="21" spans="1:21" ht="13.5">
      <c r="A21" s="19">
        <f>IF(F21&lt;&gt;15,"",COUNTIF($F$13:F21,15))</f>
      </c>
      <c r="B21" s="19">
        <f>IF(F21&lt;&gt;16,"",COUNTIF($F$13:F21,16))</f>
      </c>
      <c r="C21" s="15">
        <v>9</v>
      </c>
      <c r="D21" s="33"/>
      <c r="E21" s="28"/>
      <c r="F21" s="29"/>
      <c r="G21" s="31"/>
      <c r="H21" s="36"/>
      <c r="I21" s="34"/>
      <c r="J21" s="110"/>
      <c r="K21" s="67"/>
      <c r="L21" s="16">
        <f>IF(Q21&lt;&gt;15,"",COUNTIF($Q$13:Q21,15))</f>
      </c>
      <c r="M21" s="8">
        <f>IF(Q21&lt;&gt;16,"",COUNTIF($Q$13:Q21,16))</f>
      </c>
      <c r="N21" s="15">
        <v>9</v>
      </c>
      <c r="O21" s="33"/>
      <c r="P21" s="32"/>
      <c r="Q21" s="29"/>
      <c r="R21" s="31"/>
      <c r="S21" s="36"/>
      <c r="T21" s="34"/>
      <c r="U21" s="110"/>
    </row>
    <row r="22" spans="1:21" ht="13.5">
      <c r="A22" s="19">
        <f>IF(F22&lt;&gt;15,"",COUNTIF($F$13:F22,15))</f>
      </c>
      <c r="B22" s="19">
        <f>IF(F22&lt;&gt;16,"",COUNTIF($F$13:F22,16))</f>
      </c>
      <c r="C22" s="15">
        <v>10</v>
      </c>
      <c r="D22" s="33"/>
      <c r="E22" s="29"/>
      <c r="F22" s="29"/>
      <c r="G22" s="31"/>
      <c r="H22" s="36"/>
      <c r="I22" s="34"/>
      <c r="J22" s="110"/>
      <c r="K22" s="67"/>
      <c r="L22" s="16">
        <f>IF(Q22&lt;&gt;15,"",COUNTIF($Q$13:Q22,15))</f>
      </c>
      <c r="M22" s="8">
        <f>IF(Q22&lt;&gt;16,"",COUNTIF($Q$13:Q22,16))</f>
      </c>
      <c r="N22" s="15">
        <v>10</v>
      </c>
      <c r="O22" s="33"/>
      <c r="P22" s="32"/>
      <c r="Q22" s="29"/>
      <c r="R22" s="31"/>
      <c r="S22" s="36"/>
      <c r="T22" s="34"/>
      <c r="U22" s="110"/>
    </row>
    <row r="23" spans="1:21" ht="13.5" customHeight="1">
      <c r="A23" s="19">
        <f>IF(F23&lt;&gt;15,"",COUNTIF($F$13:F23,15))</f>
      </c>
      <c r="B23" s="19">
        <f>IF(F23&lt;&gt;16,"",COUNTIF($F$13:F23,16))</f>
      </c>
      <c r="C23" s="15">
        <v>11</v>
      </c>
      <c r="D23" s="33"/>
      <c r="E23" s="29"/>
      <c r="F23" s="29"/>
      <c r="G23" s="31"/>
      <c r="H23" s="36"/>
      <c r="I23" s="34"/>
      <c r="J23" s="111"/>
      <c r="K23" s="43"/>
      <c r="L23" s="16">
        <f>IF(Q23&lt;&gt;15,"",COUNTIF($Q$13:Q23,15))</f>
      </c>
      <c r="M23" s="8">
        <f>IF(Q23&lt;&gt;16,"",COUNTIF($Q$13:Q23,16))</f>
      </c>
      <c r="N23" s="15">
        <v>11</v>
      </c>
      <c r="O23" s="33"/>
      <c r="P23" s="32"/>
      <c r="Q23" s="29"/>
      <c r="R23" s="31"/>
      <c r="S23" s="36"/>
      <c r="T23" s="34"/>
      <c r="U23" s="111"/>
    </row>
    <row r="24" spans="1:21" ht="13.5">
      <c r="A24" s="19">
        <f>IF(F24&lt;&gt;15,"",COUNTIF($F$13:F24,15))</f>
      </c>
      <c r="B24" s="19">
        <f>IF(F24&lt;&gt;16,"",COUNTIF($F$13:F24,16))</f>
      </c>
      <c r="C24" s="15">
        <v>12</v>
      </c>
      <c r="D24" s="33"/>
      <c r="E24" s="29"/>
      <c r="F24" s="29"/>
      <c r="G24" s="31"/>
      <c r="H24" s="36"/>
      <c r="I24" s="34"/>
      <c r="J24" s="111"/>
      <c r="K24" s="43"/>
      <c r="L24" s="16">
        <f>IF(Q24&lt;&gt;15,"",COUNTIF($Q$13:Q24,15))</f>
      </c>
      <c r="M24" s="8">
        <f>IF(Q24&lt;&gt;16,"",COUNTIF($Q$13:Q24,16))</f>
      </c>
      <c r="N24" s="15">
        <v>12</v>
      </c>
      <c r="O24" s="33"/>
      <c r="P24" s="32"/>
      <c r="Q24" s="29"/>
      <c r="R24" s="31"/>
      <c r="S24" s="36"/>
      <c r="T24" s="34"/>
      <c r="U24" s="111"/>
    </row>
    <row r="25" spans="1:21" ht="13.5">
      <c r="A25" s="19">
        <f>IF(F25&lt;&gt;15,"",COUNTIF($F$13:F25,15))</f>
      </c>
      <c r="B25" s="19">
        <f>IF(F25&lt;&gt;16,"",COUNTIF($F$13:F25,16))</f>
      </c>
      <c r="C25" s="15">
        <v>13</v>
      </c>
      <c r="D25" s="33"/>
      <c r="E25" s="29"/>
      <c r="F25" s="29"/>
      <c r="G25" s="31"/>
      <c r="H25" s="36"/>
      <c r="I25" s="34"/>
      <c r="J25" s="111"/>
      <c r="K25" s="43"/>
      <c r="L25" s="16">
        <f>IF(Q25&lt;&gt;15,"",COUNTIF($Q$13:Q25,15))</f>
      </c>
      <c r="M25" s="8">
        <f>IF(Q25&lt;&gt;16,"",COUNTIF($Q$13:Q25,16))</f>
      </c>
      <c r="N25" s="15">
        <v>13</v>
      </c>
      <c r="O25" s="33"/>
      <c r="P25" s="32"/>
      <c r="Q25" s="29"/>
      <c r="R25" s="31"/>
      <c r="S25" s="36"/>
      <c r="T25" s="34"/>
      <c r="U25" s="111"/>
    </row>
    <row r="26" spans="1:21" ht="13.5">
      <c r="A26" s="19">
        <f>IF(F26&lt;&gt;15,"",COUNTIF($F$13:F26,15))</f>
      </c>
      <c r="B26" s="19">
        <f>IF(F26&lt;&gt;16,"",COUNTIF($F$13:F26,16))</f>
      </c>
      <c r="C26" s="15">
        <v>14</v>
      </c>
      <c r="D26" s="33"/>
      <c r="E26" s="29"/>
      <c r="F26" s="29"/>
      <c r="G26" s="31"/>
      <c r="H26" s="36"/>
      <c r="I26" s="34"/>
      <c r="J26" s="111"/>
      <c r="K26" s="43"/>
      <c r="L26" s="16">
        <f>IF(Q26&lt;&gt;15,"",COUNTIF($Q$13:Q26,15))</f>
      </c>
      <c r="M26" s="8">
        <f>IF(Q26&lt;&gt;16,"",COUNTIF($Q$13:Q26,16))</f>
      </c>
      <c r="N26" s="15">
        <v>14</v>
      </c>
      <c r="O26" s="33"/>
      <c r="P26" s="32"/>
      <c r="Q26" s="29"/>
      <c r="R26" s="31"/>
      <c r="S26" s="36"/>
      <c r="T26" s="34"/>
      <c r="U26" s="111"/>
    </row>
    <row r="27" spans="1:21" ht="13.5">
      <c r="A27" s="19">
        <f>IF(F27&lt;&gt;15,"",COUNTIF($F$13:F27,15))</f>
      </c>
      <c r="B27" s="19">
        <f>IF(F27&lt;&gt;16,"",COUNTIF($F$13:F27,16))</f>
      </c>
      <c r="C27" s="15">
        <v>15</v>
      </c>
      <c r="D27" s="33"/>
      <c r="E27" s="29"/>
      <c r="F27" s="29"/>
      <c r="G27" s="31"/>
      <c r="H27" s="36"/>
      <c r="I27" s="34"/>
      <c r="J27" s="111"/>
      <c r="K27" s="43"/>
      <c r="L27" s="16">
        <f>IF(Q27&lt;&gt;15,"",COUNTIF($Q$13:Q27,15))</f>
      </c>
      <c r="M27" s="8">
        <f>IF(Q27&lt;&gt;16,"",COUNTIF($Q$13:Q27,16))</f>
      </c>
      <c r="N27" s="15">
        <v>15</v>
      </c>
      <c r="O27" s="33"/>
      <c r="P27" s="32"/>
      <c r="Q27" s="29"/>
      <c r="R27" s="31"/>
      <c r="S27" s="36"/>
      <c r="T27" s="34"/>
      <c r="U27" s="111"/>
    </row>
    <row r="28" spans="1:21" ht="13.5">
      <c r="A28" s="19">
        <f>IF(F28&lt;&gt;15,"",COUNTIF($F$13:F28,15))</f>
      </c>
      <c r="B28" s="19">
        <f>IF(F28&lt;&gt;16,"",COUNTIF($F$13:F28,16))</f>
      </c>
      <c r="C28" s="15">
        <v>16</v>
      </c>
      <c r="D28" s="33"/>
      <c r="E28" s="29"/>
      <c r="F28" s="29"/>
      <c r="G28" s="31"/>
      <c r="H28" s="36"/>
      <c r="I28" s="34"/>
      <c r="J28" s="111"/>
      <c r="K28" s="43"/>
      <c r="L28" s="16">
        <f>IF(Q28&lt;&gt;15,"",COUNTIF($Q$13:Q28,15))</f>
      </c>
      <c r="M28" s="8">
        <f>IF(Q28&lt;&gt;16,"",COUNTIF($Q$13:Q28,16))</f>
      </c>
      <c r="N28" s="15">
        <v>16</v>
      </c>
      <c r="O28" s="33"/>
      <c r="P28" s="32"/>
      <c r="Q28" s="29"/>
      <c r="R28" s="31"/>
      <c r="S28" s="36"/>
      <c r="T28" s="34"/>
      <c r="U28" s="111"/>
    </row>
    <row r="29" spans="1:21" ht="13.5">
      <c r="A29" s="19">
        <f>IF(F29&lt;&gt;15,"",COUNTIF($F$13:F29,15))</f>
      </c>
      <c r="B29" s="19">
        <f>IF(F29&lt;&gt;16,"",COUNTIF($F$13:F29,16))</f>
      </c>
      <c r="C29" s="15">
        <v>17</v>
      </c>
      <c r="D29" s="33"/>
      <c r="E29" s="29"/>
      <c r="F29" s="29"/>
      <c r="G29" s="31"/>
      <c r="H29" s="36"/>
      <c r="I29" s="34"/>
      <c r="J29" s="111"/>
      <c r="K29" s="43"/>
      <c r="L29" s="16">
        <f>IF(Q29&lt;&gt;15,"",COUNTIF($Q$13:Q29,15))</f>
      </c>
      <c r="M29" s="8">
        <f>IF(Q29&lt;&gt;16,"",COUNTIF($Q$13:Q29,16))</f>
      </c>
      <c r="N29" s="15">
        <v>17</v>
      </c>
      <c r="O29" s="33"/>
      <c r="P29" s="32"/>
      <c r="Q29" s="29"/>
      <c r="R29" s="31"/>
      <c r="S29" s="36"/>
      <c r="T29" s="34"/>
      <c r="U29" s="111"/>
    </row>
    <row r="30" spans="1:21" ht="13.5">
      <c r="A30" s="19">
        <f>IF(F30&lt;&gt;15,"",COUNTIF($F$13:F30,15))</f>
      </c>
      <c r="B30" s="19">
        <f>IF(F30&lt;&gt;16,"",COUNTIF($F$13:F30,16))</f>
      </c>
      <c r="C30" s="15">
        <v>18</v>
      </c>
      <c r="D30" s="33"/>
      <c r="E30" s="29"/>
      <c r="F30" s="29"/>
      <c r="G30" s="31"/>
      <c r="H30" s="36"/>
      <c r="I30" s="34"/>
      <c r="J30" s="111"/>
      <c r="K30" s="43"/>
      <c r="L30" s="16">
        <f>IF(Q30&lt;&gt;15,"",COUNTIF($Q$13:Q30,15))</f>
      </c>
      <c r="M30" s="8">
        <f>IF(Q30&lt;&gt;16,"",COUNTIF($Q$13:Q30,16))</f>
      </c>
      <c r="N30" s="15">
        <v>18</v>
      </c>
      <c r="O30" s="33"/>
      <c r="P30" s="32"/>
      <c r="Q30" s="29"/>
      <c r="R30" s="31"/>
      <c r="S30" s="36"/>
      <c r="T30" s="34"/>
      <c r="U30" s="111"/>
    </row>
    <row r="31" spans="1:21" ht="13.5">
      <c r="A31" s="19">
        <f>IF(F31&lt;&gt;15,"",COUNTIF($F$13:F31,15))</f>
      </c>
      <c r="B31" s="19">
        <f>IF(F31&lt;&gt;16,"",COUNTIF($F$13:F31,16))</f>
      </c>
      <c r="C31" s="15">
        <v>19</v>
      </c>
      <c r="D31" s="33"/>
      <c r="E31" s="29"/>
      <c r="F31" s="29"/>
      <c r="G31" s="31"/>
      <c r="H31" s="36"/>
      <c r="I31" s="34"/>
      <c r="J31" s="111"/>
      <c r="K31" s="43"/>
      <c r="L31" s="16">
        <f>IF(Q31&lt;&gt;15,"",COUNTIF($Q$13:Q31,15))</f>
      </c>
      <c r="M31" s="8">
        <f>IF(Q31&lt;&gt;16,"",COUNTIF($Q$13:Q31,16))</f>
      </c>
      <c r="N31" s="15">
        <v>19</v>
      </c>
      <c r="O31" s="33"/>
      <c r="P31" s="32"/>
      <c r="Q31" s="29"/>
      <c r="R31" s="31"/>
      <c r="S31" s="36"/>
      <c r="T31" s="34"/>
      <c r="U31" s="111"/>
    </row>
    <row r="32" spans="1:21" ht="13.5">
      <c r="A32" s="19">
        <f>IF(F32&lt;&gt;15,"",COUNTIF($F$13:F32,15))</f>
      </c>
      <c r="B32" s="19">
        <f>IF(F32&lt;&gt;16,"",COUNTIF($F$13:F32,16))</f>
      </c>
      <c r="C32" s="15">
        <v>20</v>
      </c>
      <c r="D32" s="33"/>
      <c r="E32" s="29"/>
      <c r="F32" s="29"/>
      <c r="G32" s="31"/>
      <c r="H32" s="36"/>
      <c r="I32" s="34"/>
      <c r="J32" s="111"/>
      <c r="K32" s="43"/>
      <c r="L32" s="16">
        <f>IF(Q32&lt;&gt;15,"",COUNTIF($Q$13:Q32,15))</f>
      </c>
      <c r="M32" s="8">
        <f>IF(Q32&lt;&gt;16,"",COUNTIF($Q$13:Q32,16))</f>
      </c>
      <c r="N32" s="15">
        <v>20</v>
      </c>
      <c r="O32" s="33"/>
      <c r="P32" s="32"/>
      <c r="Q32" s="29"/>
      <c r="R32" s="31"/>
      <c r="S32" s="36"/>
      <c r="T32" s="34"/>
      <c r="U32" s="111"/>
    </row>
    <row r="83" spans="1:2" ht="13.5">
      <c r="A83" s="42"/>
      <c r="B83" s="42"/>
    </row>
    <row r="84" spans="1:2" ht="13.5">
      <c r="A84" s="42"/>
      <c r="B84" s="42"/>
    </row>
  </sheetData>
  <sheetProtection password="DF1B" sheet="1"/>
  <mergeCells count="9">
    <mergeCell ref="P10:U10"/>
    <mergeCell ref="E10:K10"/>
    <mergeCell ref="D8:U8"/>
    <mergeCell ref="D2:U2"/>
    <mergeCell ref="D3:U3"/>
    <mergeCell ref="D4:U4"/>
    <mergeCell ref="D5:U5"/>
    <mergeCell ref="D6:U6"/>
    <mergeCell ref="D7:U7"/>
  </mergeCells>
  <printOptions/>
  <pageMargins left="0.7" right="0.7" top="0.75" bottom="0.75" header="0.3" footer="0.3"/>
  <pageSetup horizontalDpi="300" verticalDpi="300" orientation="portrait" paperSize="9" r:id="rId1"/>
  <ignoredErrors>
    <ignoredError sqref="A14:B32 L13:M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Normal="80" zoomScalePageLayoutView="0" workbookViewId="0" topLeftCell="A7">
      <selection activeCell="C10" sqref="C10:G10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74" t="s">
        <v>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76" t="s">
        <v>0</v>
      </c>
      <c r="C3" s="77"/>
      <c r="D3" s="77"/>
      <c r="E3" s="77"/>
      <c r="F3" s="77"/>
      <c r="G3" s="78"/>
      <c r="H3" s="76" t="s">
        <v>1</v>
      </c>
      <c r="I3" s="77"/>
      <c r="J3" s="77"/>
      <c r="K3" s="77"/>
      <c r="L3" s="77"/>
      <c r="M3" s="77"/>
      <c r="N3" s="77"/>
      <c r="O3" s="78"/>
      <c r="P3" s="77" t="s">
        <v>2</v>
      </c>
      <c r="Q3" s="78"/>
    </row>
    <row r="4" spans="1:17" ht="27" customHeight="1">
      <c r="A4" s="1"/>
      <c r="B4" s="82" t="str">
        <f>'入力画面'!D13</f>
        <v>〇△□×高校</v>
      </c>
      <c r="C4" s="83"/>
      <c r="D4" s="83"/>
      <c r="E4" s="83"/>
      <c r="F4" s="83"/>
      <c r="G4" s="84"/>
      <c r="H4" s="85"/>
      <c r="I4" s="86"/>
      <c r="J4" s="86"/>
      <c r="K4" s="86"/>
      <c r="L4" s="86"/>
      <c r="M4" s="86"/>
      <c r="N4" s="86"/>
      <c r="O4" s="87"/>
      <c r="P4" s="76"/>
      <c r="Q4" s="78"/>
    </row>
    <row r="5" spans="1:17" ht="23.25" customHeight="1">
      <c r="A5" s="1"/>
      <c r="B5" s="88" t="s">
        <v>3</v>
      </c>
      <c r="C5" s="88"/>
      <c r="D5" s="88"/>
      <c r="E5" s="88"/>
      <c r="F5" s="88"/>
      <c r="G5" s="88"/>
      <c r="H5" s="88"/>
      <c r="I5" s="88"/>
      <c r="J5" s="88"/>
      <c r="K5" s="88"/>
      <c r="L5" s="6"/>
      <c r="M5" s="77" t="s">
        <v>4</v>
      </c>
      <c r="N5" s="77"/>
      <c r="O5" s="77"/>
      <c r="P5" s="77"/>
      <c r="Q5" s="5"/>
    </row>
    <row r="6" spans="1:17" ht="27" customHeight="1">
      <c r="A6" s="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8.75" customHeight="1">
      <c r="A7" s="1"/>
      <c r="B7" s="88" t="s">
        <v>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6</v>
      </c>
      <c r="P7" s="88"/>
      <c r="Q7" s="88"/>
    </row>
    <row r="8" spans="1:17" ht="18.75" customHeight="1">
      <c r="A8" s="1"/>
      <c r="B8" s="88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 t="s">
        <v>11</v>
      </c>
      <c r="P8" s="88"/>
      <c r="Q8" s="88"/>
    </row>
    <row r="9" spans="1:17" ht="20.25" customHeight="1">
      <c r="A9" s="1"/>
      <c r="B9" s="4" t="s">
        <v>7</v>
      </c>
      <c r="C9" s="2"/>
      <c r="D9" s="90" t="s">
        <v>8</v>
      </c>
      <c r="E9" s="90"/>
      <c r="F9" s="90"/>
      <c r="G9" s="3"/>
      <c r="H9" s="91" t="s">
        <v>9</v>
      </c>
      <c r="I9" s="92"/>
      <c r="J9" s="92"/>
      <c r="K9" s="92"/>
      <c r="L9" s="92"/>
      <c r="M9" s="93"/>
      <c r="N9" s="97" t="s">
        <v>36</v>
      </c>
      <c r="O9" s="90"/>
      <c r="P9" s="90"/>
      <c r="Q9" s="98"/>
    </row>
    <row r="10" spans="1:17" ht="28.5" customHeight="1">
      <c r="A10" s="1"/>
      <c r="B10" s="4">
        <v>1</v>
      </c>
      <c r="C10" s="79" t="str">
        <f>'作業用'!D26</f>
        <v>埼玉　二郎</v>
      </c>
      <c r="D10" s="80"/>
      <c r="E10" s="80"/>
      <c r="F10" s="80"/>
      <c r="G10" s="81"/>
      <c r="H10" s="82" t="str">
        <f>IF('作業用'!E26=0," ",'作業用'!E26)</f>
        <v>01234567</v>
      </c>
      <c r="I10" s="83"/>
      <c r="J10" s="83"/>
      <c r="K10" s="83"/>
      <c r="L10" s="83"/>
      <c r="M10" s="84"/>
      <c r="N10" s="94" t="str">
        <f>IF('作業用'!F26=0," ",'作業用'!F26)</f>
        <v>新人戦南部地区ベスト16</v>
      </c>
      <c r="O10" s="95"/>
      <c r="P10" s="95"/>
      <c r="Q10" s="96"/>
    </row>
    <row r="11" spans="1:17" ht="28.5" customHeight="1">
      <c r="A11" s="1"/>
      <c r="B11" s="4">
        <v>2</v>
      </c>
      <c r="C11" s="79" t="str">
        <f>'作業用'!D27</f>
        <v>埼玉　四朗</v>
      </c>
      <c r="D11" s="80"/>
      <c r="E11" s="80"/>
      <c r="F11" s="80"/>
      <c r="G11" s="81"/>
      <c r="H11" s="82" t="str">
        <f>IF('作業用'!E27=0," ",'作業用'!E27)</f>
        <v>00012345</v>
      </c>
      <c r="I11" s="83"/>
      <c r="J11" s="83"/>
      <c r="K11" s="83"/>
      <c r="L11" s="83"/>
      <c r="M11" s="84"/>
      <c r="N11" s="94" t="str">
        <f>IF('作業用'!F27=0," ",'作業用'!F27)</f>
        <v> </v>
      </c>
      <c r="O11" s="95"/>
      <c r="P11" s="95"/>
      <c r="Q11" s="96"/>
    </row>
    <row r="12" spans="1:17" ht="28.5" customHeight="1">
      <c r="A12" s="1"/>
      <c r="B12" s="4">
        <v>3</v>
      </c>
      <c r="C12" s="79">
        <f>'作業用'!D28</f>
        <v>0</v>
      </c>
      <c r="D12" s="80"/>
      <c r="E12" s="80"/>
      <c r="F12" s="80"/>
      <c r="G12" s="81"/>
      <c r="H12" s="82" t="str">
        <f>IF('作業用'!E28=0," ",'作業用'!E28)</f>
        <v> </v>
      </c>
      <c r="I12" s="83"/>
      <c r="J12" s="83"/>
      <c r="K12" s="83"/>
      <c r="L12" s="83"/>
      <c r="M12" s="84"/>
      <c r="N12" s="94" t="str">
        <f>IF('作業用'!F28=0," ",'作業用'!F28)</f>
        <v> </v>
      </c>
      <c r="O12" s="95"/>
      <c r="P12" s="95"/>
      <c r="Q12" s="96"/>
    </row>
    <row r="13" spans="1:17" ht="28.5" customHeight="1">
      <c r="A13" s="1"/>
      <c r="B13" s="4">
        <v>4</v>
      </c>
      <c r="C13" s="79">
        <f>'作業用'!D29</f>
        <v>0</v>
      </c>
      <c r="D13" s="80"/>
      <c r="E13" s="80"/>
      <c r="F13" s="80"/>
      <c r="G13" s="81"/>
      <c r="H13" s="82" t="str">
        <f>IF('作業用'!E29=0," ",'作業用'!E29)</f>
        <v> </v>
      </c>
      <c r="I13" s="83"/>
      <c r="J13" s="83"/>
      <c r="K13" s="83"/>
      <c r="L13" s="83"/>
      <c r="M13" s="84"/>
      <c r="N13" s="94" t="str">
        <f>IF('作業用'!F29=0," ",'作業用'!F29)</f>
        <v> </v>
      </c>
      <c r="O13" s="95"/>
      <c r="P13" s="95"/>
      <c r="Q13" s="96"/>
    </row>
    <row r="14" spans="1:17" ht="28.5" customHeight="1">
      <c r="A14" s="1"/>
      <c r="B14" s="4">
        <v>5</v>
      </c>
      <c r="C14" s="79">
        <f>'作業用'!D30</f>
        <v>0</v>
      </c>
      <c r="D14" s="80"/>
      <c r="E14" s="80"/>
      <c r="F14" s="80"/>
      <c r="G14" s="81"/>
      <c r="H14" s="82" t="str">
        <f>IF('作業用'!E30=0," ",'作業用'!E30)</f>
        <v> </v>
      </c>
      <c r="I14" s="83"/>
      <c r="J14" s="83"/>
      <c r="K14" s="83"/>
      <c r="L14" s="83"/>
      <c r="M14" s="84"/>
      <c r="N14" s="94" t="str">
        <f>IF('作業用'!F30=0," ",'作業用'!F30)</f>
        <v> </v>
      </c>
      <c r="O14" s="95"/>
      <c r="P14" s="95"/>
      <c r="Q14" s="96"/>
    </row>
    <row r="15" spans="1:17" ht="28.5" customHeight="1">
      <c r="A15" s="1"/>
      <c r="B15" s="4">
        <v>6</v>
      </c>
      <c r="C15" s="79">
        <f>'作業用'!D31</f>
        <v>0</v>
      </c>
      <c r="D15" s="80"/>
      <c r="E15" s="80"/>
      <c r="F15" s="80"/>
      <c r="G15" s="81"/>
      <c r="H15" s="82" t="str">
        <f>IF('作業用'!E31=0," ",'作業用'!E31)</f>
        <v> </v>
      </c>
      <c r="I15" s="83"/>
      <c r="J15" s="83"/>
      <c r="K15" s="83"/>
      <c r="L15" s="83"/>
      <c r="M15" s="84"/>
      <c r="N15" s="94" t="str">
        <f>IF('作業用'!F31=0," ",'作業用'!F31)</f>
        <v> </v>
      </c>
      <c r="O15" s="95"/>
      <c r="P15" s="95"/>
      <c r="Q15" s="96"/>
    </row>
    <row r="16" spans="1:17" ht="28.5" customHeight="1">
      <c r="A16" s="1"/>
      <c r="B16" s="4">
        <v>7</v>
      </c>
      <c r="C16" s="79">
        <f>'作業用'!D32</f>
        <v>0</v>
      </c>
      <c r="D16" s="80"/>
      <c r="E16" s="80"/>
      <c r="F16" s="80"/>
      <c r="G16" s="81"/>
      <c r="H16" s="82" t="str">
        <f>IF('作業用'!E32=0," ",'作業用'!E32)</f>
        <v> </v>
      </c>
      <c r="I16" s="83"/>
      <c r="J16" s="83"/>
      <c r="K16" s="83"/>
      <c r="L16" s="83"/>
      <c r="M16" s="84"/>
      <c r="N16" s="94" t="str">
        <f>IF('作業用'!F32=0," ",'作業用'!F32)</f>
        <v> </v>
      </c>
      <c r="O16" s="95"/>
      <c r="P16" s="95"/>
      <c r="Q16" s="96"/>
    </row>
    <row r="17" spans="1:17" ht="28.5" customHeight="1">
      <c r="A17" s="1"/>
      <c r="B17" s="4">
        <v>8</v>
      </c>
      <c r="C17" s="79">
        <f>'作業用'!D33</f>
        <v>0</v>
      </c>
      <c r="D17" s="80"/>
      <c r="E17" s="80"/>
      <c r="F17" s="80"/>
      <c r="G17" s="81"/>
      <c r="H17" s="82" t="str">
        <f>IF('作業用'!E33=0," ",'作業用'!E33)</f>
        <v> </v>
      </c>
      <c r="I17" s="83"/>
      <c r="J17" s="83"/>
      <c r="K17" s="83"/>
      <c r="L17" s="83"/>
      <c r="M17" s="84"/>
      <c r="N17" s="94" t="str">
        <f>IF('作業用'!F33=0," ",'作業用'!F33)</f>
        <v> </v>
      </c>
      <c r="O17" s="95"/>
      <c r="P17" s="95"/>
      <c r="Q17" s="96"/>
    </row>
    <row r="18" spans="1:17" ht="28.5" customHeight="1">
      <c r="A18" s="1"/>
      <c r="B18" s="4">
        <v>9</v>
      </c>
      <c r="C18" s="79">
        <f>'作業用'!D34</f>
        <v>0</v>
      </c>
      <c r="D18" s="80"/>
      <c r="E18" s="80"/>
      <c r="F18" s="80"/>
      <c r="G18" s="81"/>
      <c r="H18" s="82" t="str">
        <f>IF('作業用'!E34=0," ",'作業用'!E34)</f>
        <v> </v>
      </c>
      <c r="I18" s="83"/>
      <c r="J18" s="83"/>
      <c r="K18" s="83"/>
      <c r="L18" s="83"/>
      <c r="M18" s="84"/>
      <c r="N18" s="94" t="str">
        <f>IF('作業用'!F34=0," ",'作業用'!F34)</f>
        <v> </v>
      </c>
      <c r="O18" s="95"/>
      <c r="P18" s="95"/>
      <c r="Q18" s="96"/>
    </row>
    <row r="19" spans="1:17" ht="28.5" customHeight="1">
      <c r="A19" s="1"/>
      <c r="B19" s="4">
        <v>10</v>
      </c>
      <c r="C19" s="79">
        <f>'作業用'!D35</f>
        <v>0</v>
      </c>
      <c r="D19" s="80"/>
      <c r="E19" s="80"/>
      <c r="F19" s="80"/>
      <c r="G19" s="81"/>
      <c r="H19" s="82" t="str">
        <f>IF('作業用'!E35=0," ",'作業用'!E35)</f>
        <v> </v>
      </c>
      <c r="I19" s="83"/>
      <c r="J19" s="83"/>
      <c r="K19" s="83"/>
      <c r="L19" s="83"/>
      <c r="M19" s="84"/>
      <c r="N19" s="94" t="str">
        <f>IF('作業用'!F35=0," ",'作業用'!F35)</f>
        <v> </v>
      </c>
      <c r="O19" s="95"/>
      <c r="P19" s="95"/>
      <c r="Q19" s="96"/>
    </row>
    <row r="20" spans="1:17" ht="28.5" customHeight="1">
      <c r="A20" s="1"/>
      <c r="B20" s="4">
        <v>11</v>
      </c>
      <c r="C20" s="79">
        <f>'作業用'!D36</f>
        <v>0</v>
      </c>
      <c r="D20" s="80"/>
      <c r="E20" s="80"/>
      <c r="F20" s="80"/>
      <c r="G20" s="81"/>
      <c r="H20" s="82" t="str">
        <f>IF('作業用'!E36=0," ",'作業用'!E36)</f>
        <v> </v>
      </c>
      <c r="I20" s="83"/>
      <c r="J20" s="83"/>
      <c r="K20" s="83"/>
      <c r="L20" s="83"/>
      <c r="M20" s="84"/>
      <c r="N20" s="94" t="str">
        <f>IF('作業用'!F36=0," ",'作業用'!F36)</f>
        <v> </v>
      </c>
      <c r="O20" s="95"/>
      <c r="P20" s="95"/>
      <c r="Q20" s="96"/>
    </row>
    <row r="21" spans="1:17" ht="28.5" customHeight="1">
      <c r="A21" s="1"/>
      <c r="B21" s="4">
        <v>12</v>
      </c>
      <c r="C21" s="79">
        <f>'作業用'!D37</f>
        <v>0</v>
      </c>
      <c r="D21" s="80"/>
      <c r="E21" s="80"/>
      <c r="F21" s="80"/>
      <c r="G21" s="81"/>
      <c r="H21" s="82" t="str">
        <f>IF('作業用'!E37=0," ",'作業用'!E37)</f>
        <v> </v>
      </c>
      <c r="I21" s="83"/>
      <c r="J21" s="83"/>
      <c r="K21" s="83"/>
      <c r="L21" s="83"/>
      <c r="M21" s="84"/>
      <c r="N21" s="94" t="str">
        <f>IF('作業用'!F37=0," ",'作業用'!F37)</f>
        <v> </v>
      </c>
      <c r="O21" s="95"/>
      <c r="P21" s="95"/>
      <c r="Q21" s="96"/>
    </row>
    <row r="22" spans="1:17" ht="28.5" customHeight="1">
      <c r="A22" s="1"/>
      <c r="B22" s="4">
        <v>13</v>
      </c>
      <c r="C22" s="79">
        <f>'作業用'!D38</f>
        <v>0</v>
      </c>
      <c r="D22" s="80"/>
      <c r="E22" s="80"/>
      <c r="F22" s="80"/>
      <c r="G22" s="81"/>
      <c r="H22" s="82" t="str">
        <f>IF('作業用'!E38=0," ",'作業用'!E38)</f>
        <v> </v>
      </c>
      <c r="I22" s="83"/>
      <c r="J22" s="83"/>
      <c r="K22" s="83"/>
      <c r="L22" s="83"/>
      <c r="M22" s="84"/>
      <c r="N22" s="94" t="str">
        <f>IF('作業用'!F38=0," ",'作業用'!F38)</f>
        <v> </v>
      </c>
      <c r="O22" s="95"/>
      <c r="P22" s="95"/>
      <c r="Q22" s="96"/>
    </row>
    <row r="23" spans="1:17" ht="28.5" customHeight="1">
      <c r="A23" s="1"/>
      <c r="B23" s="4">
        <v>14</v>
      </c>
      <c r="C23" s="79">
        <f>'作業用'!D39</f>
        <v>0</v>
      </c>
      <c r="D23" s="80"/>
      <c r="E23" s="80"/>
      <c r="F23" s="80"/>
      <c r="G23" s="81"/>
      <c r="H23" s="82" t="str">
        <f>IF('作業用'!E39=0," ",'作業用'!E39)</f>
        <v> </v>
      </c>
      <c r="I23" s="83"/>
      <c r="J23" s="83"/>
      <c r="K23" s="83"/>
      <c r="L23" s="83"/>
      <c r="M23" s="84"/>
      <c r="N23" s="94" t="str">
        <f>IF('作業用'!F39=0," ",'作業用'!F39)</f>
        <v> </v>
      </c>
      <c r="O23" s="95"/>
      <c r="P23" s="95"/>
      <c r="Q23" s="96"/>
    </row>
    <row r="24" spans="1:17" ht="28.5" customHeight="1">
      <c r="A24" s="1"/>
      <c r="B24" s="4">
        <v>15</v>
      </c>
      <c r="C24" s="79">
        <f>'作業用'!D40</f>
        <v>0</v>
      </c>
      <c r="D24" s="80"/>
      <c r="E24" s="80"/>
      <c r="F24" s="80"/>
      <c r="G24" s="81"/>
      <c r="H24" s="82" t="str">
        <f>IF('作業用'!E40=0," ",'作業用'!E40)</f>
        <v> </v>
      </c>
      <c r="I24" s="83"/>
      <c r="J24" s="83"/>
      <c r="K24" s="83"/>
      <c r="L24" s="83"/>
      <c r="M24" s="84"/>
      <c r="N24" s="94" t="str">
        <f>IF('作業用'!F40=0," ",'作業用'!F40)</f>
        <v> </v>
      </c>
      <c r="O24" s="95"/>
      <c r="P24" s="95"/>
      <c r="Q24" s="96"/>
    </row>
    <row r="25" spans="1:17" ht="28.5" customHeight="1">
      <c r="A25" s="1"/>
      <c r="B25" s="4">
        <v>16</v>
      </c>
      <c r="C25" s="79">
        <f>'作業用'!D41</f>
        <v>0</v>
      </c>
      <c r="D25" s="80"/>
      <c r="E25" s="80"/>
      <c r="F25" s="80"/>
      <c r="G25" s="81"/>
      <c r="H25" s="82" t="str">
        <f>IF('作業用'!E41=0," ",'作業用'!E41)</f>
        <v> </v>
      </c>
      <c r="I25" s="83"/>
      <c r="J25" s="83"/>
      <c r="K25" s="83"/>
      <c r="L25" s="83"/>
      <c r="M25" s="84"/>
      <c r="N25" s="94" t="str">
        <f>IF('作業用'!F41=0," ",'作業用'!F41)</f>
        <v> </v>
      </c>
      <c r="O25" s="95"/>
      <c r="P25" s="95"/>
      <c r="Q25" s="96"/>
    </row>
    <row r="26" spans="1:17" ht="28.5" customHeight="1">
      <c r="A26" s="1"/>
      <c r="B26" s="4">
        <v>17</v>
      </c>
      <c r="C26" s="79">
        <f>'作業用'!D42</f>
        <v>0</v>
      </c>
      <c r="D26" s="80"/>
      <c r="E26" s="80"/>
      <c r="F26" s="80"/>
      <c r="G26" s="81"/>
      <c r="H26" s="82" t="str">
        <f>IF('作業用'!E42=0," ",'作業用'!E42)</f>
        <v> </v>
      </c>
      <c r="I26" s="83"/>
      <c r="J26" s="83"/>
      <c r="K26" s="83"/>
      <c r="L26" s="83"/>
      <c r="M26" s="84"/>
      <c r="N26" s="94" t="str">
        <f>IF('作業用'!F42=0," ",'作業用'!F42)</f>
        <v> </v>
      </c>
      <c r="O26" s="95"/>
      <c r="P26" s="95"/>
      <c r="Q26" s="96"/>
    </row>
    <row r="27" spans="1:17" ht="28.5" customHeight="1">
      <c r="A27" s="1"/>
      <c r="B27" s="4">
        <v>18</v>
      </c>
      <c r="C27" s="79">
        <f>'作業用'!D43</f>
        <v>0</v>
      </c>
      <c r="D27" s="80"/>
      <c r="E27" s="80"/>
      <c r="F27" s="80"/>
      <c r="G27" s="81"/>
      <c r="H27" s="82" t="str">
        <f>IF('作業用'!E43=0," ",'作業用'!E43)</f>
        <v> </v>
      </c>
      <c r="I27" s="83"/>
      <c r="J27" s="83"/>
      <c r="K27" s="83"/>
      <c r="L27" s="83"/>
      <c r="M27" s="84"/>
      <c r="N27" s="94" t="str">
        <f>IF('作業用'!F43=0," ",'作業用'!F43)</f>
        <v> </v>
      </c>
      <c r="O27" s="95"/>
      <c r="P27" s="95"/>
      <c r="Q27" s="96"/>
    </row>
    <row r="28" spans="1:17" ht="28.5" customHeight="1">
      <c r="A28" s="1"/>
      <c r="B28" s="4">
        <v>19</v>
      </c>
      <c r="C28" s="79">
        <f>'作業用'!D44</f>
        <v>0</v>
      </c>
      <c r="D28" s="80"/>
      <c r="E28" s="80"/>
      <c r="F28" s="80"/>
      <c r="G28" s="81"/>
      <c r="H28" s="82" t="str">
        <f>IF('作業用'!E44=0," ",'作業用'!E44)</f>
        <v> </v>
      </c>
      <c r="I28" s="83"/>
      <c r="J28" s="83"/>
      <c r="K28" s="83"/>
      <c r="L28" s="83"/>
      <c r="M28" s="84"/>
      <c r="N28" s="94" t="str">
        <f>IF('作業用'!F44=0," ",'作業用'!F44)</f>
        <v> </v>
      </c>
      <c r="O28" s="95"/>
      <c r="P28" s="95"/>
      <c r="Q28" s="96"/>
    </row>
    <row r="29" spans="1:17" ht="28.5" customHeight="1">
      <c r="A29" s="1"/>
      <c r="B29" s="4">
        <v>20</v>
      </c>
      <c r="C29" s="79">
        <f>'作業用'!D45</f>
        <v>0</v>
      </c>
      <c r="D29" s="80"/>
      <c r="E29" s="80"/>
      <c r="F29" s="80"/>
      <c r="G29" s="81"/>
      <c r="H29" s="82" t="str">
        <f>IF('作業用'!E45=0," ",'作業用'!E45)</f>
        <v> </v>
      </c>
      <c r="I29" s="83"/>
      <c r="J29" s="83"/>
      <c r="K29" s="83"/>
      <c r="L29" s="83"/>
      <c r="M29" s="84"/>
      <c r="N29" s="94" t="str">
        <f>IF('作業用'!F45=0," ",'作業用'!F45)</f>
        <v> </v>
      </c>
      <c r="O29" s="95"/>
      <c r="P29" s="95"/>
      <c r="Q29" s="96"/>
    </row>
    <row r="30" spans="1:17" ht="15.75" customHeight="1">
      <c r="A30" s="1"/>
      <c r="B30" s="23" t="s">
        <v>38</v>
      </c>
      <c r="C30" s="24" t="s">
        <v>39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2:17" ht="27.75" customHeight="1">
      <c r="B31" s="64" t="s">
        <v>37</v>
      </c>
      <c r="C31" s="99" t="s">
        <v>61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ht="15" customHeight="1">
      <c r="C32" s="63"/>
    </row>
    <row r="33" ht="33" customHeight="1"/>
    <row r="34" ht="33" customHeight="1"/>
    <row r="35" ht="33" customHeight="1"/>
    <row r="36" ht="33" customHeight="1"/>
  </sheetData>
  <sheetProtection password="DF1B"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H15:M15"/>
    <mergeCell ref="N15:Q15"/>
    <mergeCell ref="C16:G16"/>
    <mergeCell ref="H16:M16"/>
    <mergeCell ref="N16:Q16"/>
    <mergeCell ref="C13:G13"/>
    <mergeCell ref="H13:M13"/>
    <mergeCell ref="N13:Q13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C10:G10"/>
    <mergeCell ref="H10:M10"/>
    <mergeCell ref="N10:Q10"/>
    <mergeCell ref="N9:Q9"/>
    <mergeCell ref="N12:Q12"/>
    <mergeCell ref="C12:G12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60" zoomScaleNormal="80" zoomScalePageLayoutView="0" workbookViewId="0" topLeftCell="A1">
      <selection activeCell="H4" sqref="H4:O4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74" t="s">
        <v>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76" t="s">
        <v>0</v>
      </c>
      <c r="C3" s="77"/>
      <c r="D3" s="77"/>
      <c r="E3" s="77"/>
      <c r="F3" s="77"/>
      <c r="G3" s="78"/>
      <c r="H3" s="76" t="s">
        <v>1</v>
      </c>
      <c r="I3" s="77"/>
      <c r="J3" s="77"/>
      <c r="K3" s="77"/>
      <c r="L3" s="77"/>
      <c r="M3" s="77"/>
      <c r="N3" s="77"/>
      <c r="O3" s="78"/>
      <c r="P3" s="77" t="s">
        <v>2</v>
      </c>
      <c r="Q3" s="78"/>
    </row>
    <row r="4" spans="1:17" ht="27" customHeight="1">
      <c r="A4" s="1"/>
      <c r="B4" s="79" t="str">
        <f>'入力画面'!D13</f>
        <v>〇△□×高校</v>
      </c>
      <c r="C4" s="100"/>
      <c r="D4" s="100"/>
      <c r="E4" s="100"/>
      <c r="F4" s="100"/>
      <c r="G4" s="101"/>
      <c r="H4" s="102"/>
      <c r="I4" s="103"/>
      <c r="J4" s="103"/>
      <c r="K4" s="103"/>
      <c r="L4" s="103"/>
      <c r="M4" s="103"/>
      <c r="N4" s="103"/>
      <c r="O4" s="104"/>
      <c r="P4" s="105"/>
      <c r="Q4" s="106"/>
    </row>
    <row r="5" spans="1:17" ht="23.25" customHeight="1">
      <c r="A5" s="1"/>
      <c r="B5" s="88" t="s">
        <v>3</v>
      </c>
      <c r="C5" s="88"/>
      <c r="D5" s="88"/>
      <c r="E5" s="88"/>
      <c r="F5" s="88"/>
      <c r="G5" s="88"/>
      <c r="H5" s="88"/>
      <c r="I5" s="88"/>
      <c r="J5" s="88"/>
      <c r="K5" s="88"/>
      <c r="L5" s="6"/>
      <c r="M5" s="77" t="s">
        <v>4</v>
      </c>
      <c r="N5" s="77"/>
      <c r="O5" s="77"/>
      <c r="P5" s="77"/>
      <c r="Q5" s="5"/>
    </row>
    <row r="6" spans="1:17" ht="27" customHeight="1">
      <c r="A6" s="1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8.75" customHeight="1">
      <c r="A7" s="1"/>
      <c r="B7" s="88" t="s">
        <v>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6</v>
      </c>
      <c r="P7" s="88"/>
      <c r="Q7" s="88"/>
    </row>
    <row r="8" spans="1:17" ht="18.75" customHeight="1">
      <c r="A8" s="1"/>
      <c r="B8" s="88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 t="s">
        <v>11</v>
      </c>
      <c r="P8" s="88"/>
      <c r="Q8" s="88"/>
    </row>
    <row r="9" spans="1:17" ht="20.25" customHeight="1">
      <c r="A9" s="1"/>
      <c r="B9" s="4" t="s">
        <v>7</v>
      </c>
      <c r="C9" s="44"/>
      <c r="D9" s="92" t="s">
        <v>8</v>
      </c>
      <c r="E9" s="92"/>
      <c r="F9" s="92"/>
      <c r="G9" s="45"/>
      <c r="H9" s="91" t="s">
        <v>9</v>
      </c>
      <c r="I9" s="92"/>
      <c r="J9" s="92"/>
      <c r="K9" s="92"/>
      <c r="L9" s="92"/>
      <c r="M9" s="93"/>
      <c r="N9" s="97" t="s">
        <v>40</v>
      </c>
      <c r="O9" s="90"/>
      <c r="P9" s="90"/>
      <c r="Q9" s="98"/>
    </row>
    <row r="10" spans="1:17" ht="28.5" customHeight="1">
      <c r="A10" s="1"/>
      <c r="B10" s="4">
        <v>1</v>
      </c>
      <c r="C10" s="79" t="str">
        <f>'作業用'!D3</f>
        <v>埼玉　一郎</v>
      </c>
      <c r="D10" s="80"/>
      <c r="E10" s="80"/>
      <c r="F10" s="80"/>
      <c r="G10" s="81"/>
      <c r="H10" s="82" t="str">
        <f>IF('作業用'!E3=0," ",'作業用'!E3)</f>
        <v>12345678</v>
      </c>
      <c r="I10" s="83"/>
      <c r="J10" s="83"/>
      <c r="K10" s="83"/>
      <c r="L10" s="83"/>
      <c r="M10" s="84"/>
      <c r="N10" s="94" t="str">
        <f>IF('作業用'!F3=0," ",'作業用'!F3)</f>
        <v>インハイ県大単ベスト32</v>
      </c>
      <c r="O10" s="95"/>
      <c r="P10" s="95"/>
      <c r="Q10" s="96"/>
    </row>
    <row r="11" spans="1:17" ht="28.5" customHeight="1">
      <c r="A11" s="1"/>
      <c r="B11" s="4">
        <v>2</v>
      </c>
      <c r="C11" s="79" t="str">
        <f>'作業用'!D4</f>
        <v>埼玉　三郎</v>
      </c>
      <c r="D11" s="80"/>
      <c r="E11" s="80"/>
      <c r="F11" s="80"/>
      <c r="G11" s="81"/>
      <c r="H11" s="82" t="str">
        <f>IF('作業用'!E4=0," ",'作業用'!E4)</f>
        <v>00123456</v>
      </c>
      <c r="I11" s="83"/>
      <c r="J11" s="83"/>
      <c r="K11" s="83"/>
      <c r="L11" s="83"/>
      <c r="M11" s="84"/>
      <c r="N11" s="94" t="str">
        <f>IF('作業用'!F4=0," ",'作業用'!F4)</f>
        <v>会長杯単ベスト4</v>
      </c>
      <c r="O11" s="95"/>
      <c r="P11" s="95"/>
      <c r="Q11" s="96"/>
    </row>
    <row r="12" spans="1:17" ht="28.5" customHeight="1">
      <c r="A12" s="1"/>
      <c r="B12" s="4">
        <v>3</v>
      </c>
      <c r="C12" s="79" t="str">
        <f>'作業用'!D5</f>
        <v>埼玉　五郎</v>
      </c>
      <c r="D12" s="80"/>
      <c r="E12" s="80"/>
      <c r="F12" s="80"/>
      <c r="G12" s="81"/>
      <c r="H12" s="82" t="str">
        <f>IF('作業用'!E5=0," ",'作業用'!E5)</f>
        <v>00001234</v>
      </c>
      <c r="I12" s="83"/>
      <c r="J12" s="83"/>
      <c r="K12" s="83"/>
      <c r="L12" s="83"/>
      <c r="M12" s="84"/>
      <c r="N12" s="94" t="str">
        <f>IF('作業用'!F5=0," ",'作業用'!F5)</f>
        <v> </v>
      </c>
      <c r="O12" s="95"/>
      <c r="P12" s="95"/>
      <c r="Q12" s="96"/>
    </row>
    <row r="13" spans="1:17" ht="28.5" customHeight="1">
      <c r="A13" s="1"/>
      <c r="B13" s="4">
        <v>4</v>
      </c>
      <c r="C13" s="79">
        <f>'作業用'!D6</f>
        <v>0</v>
      </c>
      <c r="D13" s="80"/>
      <c r="E13" s="80"/>
      <c r="F13" s="80"/>
      <c r="G13" s="81"/>
      <c r="H13" s="82" t="str">
        <f>IF('作業用'!E6=0," ",'作業用'!E6)</f>
        <v> </v>
      </c>
      <c r="I13" s="83"/>
      <c r="J13" s="83"/>
      <c r="K13" s="83"/>
      <c r="L13" s="83"/>
      <c r="M13" s="84"/>
      <c r="N13" s="94" t="str">
        <f>IF('作業用'!F6=0," ",'作業用'!F6)</f>
        <v> </v>
      </c>
      <c r="O13" s="95"/>
      <c r="P13" s="95"/>
      <c r="Q13" s="96"/>
    </row>
    <row r="14" spans="1:17" ht="28.5" customHeight="1">
      <c r="A14" s="1"/>
      <c r="B14" s="4">
        <v>5</v>
      </c>
      <c r="C14" s="79">
        <f>'作業用'!D7</f>
        <v>0</v>
      </c>
      <c r="D14" s="80"/>
      <c r="E14" s="80"/>
      <c r="F14" s="80"/>
      <c r="G14" s="81"/>
      <c r="H14" s="82" t="str">
        <f>IF('作業用'!E7=0," ",'作業用'!E7)</f>
        <v> </v>
      </c>
      <c r="I14" s="83"/>
      <c r="J14" s="83"/>
      <c r="K14" s="83"/>
      <c r="L14" s="83"/>
      <c r="M14" s="84"/>
      <c r="N14" s="94" t="str">
        <f>IF('作業用'!F7=0," ",'作業用'!F7)</f>
        <v> </v>
      </c>
      <c r="O14" s="95"/>
      <c r="P14" s="95"/>
      <c r="Q14" s="96"/>
    </row>
    <row r="15" spans="1:17" ht="28.5" customHeight="1">
      <c r="A15" s="1"/>
      <c r="B15" s="4">
        <v>6</v>
      </c>
      <c r="C15" s="79">
        <f>'作業用'!D8</f>
        <v>0</v>
      </c>
      <c r="D15" s="80"/>
      <c r="E15" s="80"/>
      <c r="F15" s="80"/>
      <c r="G15" s="81"/>
      <c r="H15" s="82" t="str">
        <f>IF('作業用'!E8=0," ",'作業用'!E8)</f>
        <v> </v>
      </c>
      <c r="I15" s="83"/>
      <c r="J15" s="83"/>
      <c r="K15" s="83"/>
      <c r="L15" s="83"/>
      <c r="M15" s="84"/>
      <c r="N15" s="94" t="str">
        <f>IF('作業用'!F8=0," ",'作業用'!F8)</f>
        <v> </v>
      </c>
      <c r="O15" s="95"/>
      <c r="P15" s="95"/>
      <c r="Q15" s="96"/>
    </row>
    <row r="16" spans="1:17" ht="28.5" customHeight="1">
      <c r="A16" s="1"/>
      <c r="B16" s="4">
        <v>7</v>
      </c>
      <c r="C16" s="79">
        <f>'作業用'!D9</f>
        <v>0</v>
      </c>
      <c r="D16" s="80"/>
      <c r="E16" s="80"/>
      <c r="F16" s="80"/>
      <c r="G16" s="81"/>
      <c r="H16" s="82" t="str">
        <f>IF('作業用'!E9=0," ",'作業用'!E9)</f>
        <v> </v>
      </c>
      <c r="I16" s="83"/>
      <c r="J16" s="83"/>
      <c r="K16" s="83"/>
      <c r="L16" s="83"/>
      <c r="M16" s="84"/>
      <c r="N16" s="94" t="str">
        <f>IF('作業用'!F9=0," ",'作業用'!F9)</f>
        <v> </v>
      </c>
      <c r="O16" s="95"/>
      <c r="P16" s="95"/>
      <c r="Q16" s="96"/>
    </row>
    <row r="17" spans="1:17" ht="28.5" customHeight="1">
      <c r="A17" s="1"/>
      <c r="B17" s="4">
        <v>8</v>
      </c>
      <c r="C17" s="79">
        <f>'作業用'!D10</f>
        <v>0</v>
      </c>
      <c r="D17" s="80"/>
      <c r="E17" s="80"/>
      <c r="F17" s="80"/>
      <c r="G17" s="81"/>
      <c r="H17" s="82" t="str">
        <f>IF('作業用'!E10=0," ",'作業用'!E10)</f>
        <v> </v>
      </c>
      <c r="I17" s="83"/>
      <c r="J17" s="83"/>
      <c r="K17" s="83"/>
      <c r="L17" s="83"/>
      <c r="M17" s="84"/>
      <c r="N17" s="94" t="str">
        <f>IF('作業用'!F10=0," ",'作業用'!F10)</f>
        <v> </v>
      </c>
      <c r="O17" s="95"/>
      <c r="P17" s="95"/>
      <c r="Q17" s="96"/>
    </row>
    <row r="18" spans="1:17" ht="28.5" customHeight="1">
      <c r="A18" s="1"/>
      <c r="B18" s="4">
        <v>9</v>
      </c>
      <c r="C18" s="79">
        <f>'作業用'!D11</f>
        <v>0</v>
      </c>
      <c r="D18" s="80"/>
      <c r="E18" s="80"/>
      <c r="F18" s="80"/>
      <c r="G18" s="81"/>
      <c r="H18" s="82" t="str">
        <f>IF('作業用'!E11=0," ",'作業用'!E11)</f>
        <v> </v>
      </c>
      <c r="I18" s="83"/>
      <c r="J18" s="83"/>
      <c r="K18" s="83"/>
      <c r="L18" s="83"/>
      <c r="M18" s="84"/>
      <c r="N18" s="94" t="str">
        <f>IF('作業用'!F11=0," ",'作業用'!F11)</f>
        <v> </v>
      </c>
      <c r="O18" s="95"/>
      <c r="P18" s="95"/>
      <c r="Q18" s="96"/>
    </row>
    <row r="19" spans="1:17" ht="28.5" customHeight="1">
      <c r="A19" s="1"/>
      <c r="B19" s="4">
        <v>10</v>
      </c>
      <c r="C19" s="79">
        <f>'作業用'!D12</f>
        <v>0</v>
      </c>
      <c r="D19" s="80"/>
      <c r="E19" s="80"/>
      <c r="F19" s="80"/>
      <c r="G19" s="81"/>
      <c r="H19" s="82" t="str">
        <f>IF('作業用'!E12=0," ",'作業用'!E12)</f>
        <v> </v>
      </c>
      <c r="I19" s="83"/>
      <c r="J19" s="83"/>
      <c r="K19" s="83"/>
      <c r="L19" s="83"/>
      <c r="M19" s="84"/>
      <c r="N19" s="94" t="str">
        <f>IF('作業用'!F12=0," ",'作業用'!F12)</f>
        <v> </v>
      </c>
      <c r="O19" s="95"/>
      <c r="P19" s="95"/>
      <c r="Q19" s="96"/>
    </row>
    <row r="20" spans="1:17" ht="28.5" customHeight="1">
      <c r="A20" s="1"/>
      <c r="B20" s="4">
        <v>11</v>
      </c>
      <c r="C20" s="79">
        <f>'作業用'!D13</f>
        <v>0</v>
      </c>
      <c r="D20" s="80"/>
      <c r="E20" s="80"/>
      <c r="F20" s="80"/>
      <c r="G20" s="81"/>
      <c r="H20" s="82" t="str">
        <f>IF('作業用'!E13=0," ",'作業用'!E13)</f>
        <v> </v>
      </c>
      <c r="I20" s="83"/>
      <c r="J20" s="83"/>
      <c r="K20" s="83"/>
      <c r="L20" s="83"/>
      <c r="M20" s="84"/>
      <c r="N20" s="94" t="str">
        <f>IF('作業用'!F13=0," ",'作業用'!F13)</f>
        <v> </v>
      </c>
      <c r="O20" s="95"/>
      <c r="P20" s="95"/>
      <c r="Q20" s="96"/>
    </row>
    <row r="21" spans="1:17" ht="28.5" customHeight="1">
      <c r="A21" s="1"/>
      <c r="B21" s="4">
        <v>12</v>
      </c>
      <c r="C21" s="79">
        <f>'作業用'!D14</f>
        <v>0</v>
      </c>
      <c r="D21" s="80"/>
      <c r="E21" s="80"/>
      <c r="F21" s="80"/>
      <c r="G21" s="81"/>
      <c r="H21" s="82" t="str">
        <f>IF('作業用'!E14=0," ",'作業用'!E14)</f>
        <v> </v>
      </c>
      <c r="I21" s="83"/>
      <c r="J21" s="83"/>
      <c r="K21" s="83"/>
      <c r="L21" s="83"/>
      <c r="M21" s="84"/>
      <c r="N21" s="94" t="str">
        <f>IF('作業用'!F14=0," ",'作業用'!F14)</f>
        <v> </v>
      </c>
      <c r="O21" s="95"/>
      <c r="P21" s="95"/>
      <c r="Q21" s="96"/>
    </row>
    <row r="22" spans="1:17" ht="28.5" customHeight="1">
      <c r="A22" s="1"/>
      <c r="B22" s="4">
        <v>13</v>
      </c>
      <c r="C22" s="79">
        <f>'作業用'!D15</f>
        <v>0</v>
      </c>
      <c r="D22" s="80"/>
      <c r="E22" s="80"/>
      <c r="F22" s="80"/>
      <c r="G22" s="81"/>
      <c r="H22" s="82" t="str">
        <f>IF('作業用'!E15=0," ",'作業用'!E15)</f>
        <v> </v>
      </c>
      <c r="I22" s="83"/>
      <c r="J22" s="83"/>
      <c r="K22" s="83"/>
      <c r="L22" s="83"/>
      <c r="M22" s="84"/>
      <c r="N22" s="94" t="str">
        <f>IF('作業用'!F15=0," ",'作業用'!F15)</f>
        <v> </v>
      </c>
      <c r="O22" s="95"/>
      <c r="P22" s="95"/>
      <c r="Q22" s="96"/>
    </row>
    <row r="23" spans="1:17" ht="28.5" customHeight="1">
      <c r="A23" s="1"/>
      <c r="B23" s="4">
        <v>14</v>
      </c>
      <c r="C23" s="79">
        <f>'作業用'!D16</f>
        <v>0</v>
      </c>
      <c r="D23" s="80"/>
      <c r="E23" s="80"/>
      <c r="F23" s="80"/>
      <c r="G23" s="81"/>
      <c r="H23" s="82" t="str">
        <f>IF('作業用'!E16=0," ",'作業用'!E16)</f>
        <v> </v>
      </c>
      <c r="I23" s="83"/>
      <c r="J23" s="83"/>
      <c r="K23" s="83"/>
      <c r="L23" s="83"/>
      <c r="M23" s="84"/>
      <c r="N23" s="94" t="str">
        <f>IF('作業用'!F16=0," ",'作業用'!F16)</f>
        <v> </v>
      </c>
      <c r="O23" s="95"/>
      <c r="P23" s="95"/>
      <c r="Q23" s="96"/>
    </row>
    <row r="24" spans="1:17" ht="28.5" customHeight="1">
      <c r="A24" s="1"/>
      <c r="B24" s="4">
        <v>15</v>
      </c>
      <c r="C24" s="79">
        <f>'作業用'!D17</f>
        <v>0</v>
      </c>
      <c r="D24" s="80"/>
      <c r="E24" s="80"/>
      <c r="F24" s="80"/>
      <c r="G24" s="81"/>
      <c r="H24" s="82" t="str">
        <f>IF('作業用'!E17=0," ",'作業用'!E17)</f>
        <v> </v>
      </c>
      <c r="I24" s="83"/>
      <c r="J24" s="83"/>
      <c r="K24" s="83"/>
      <c r="L24" s="83"/>
      <c r="M24" s="84"/>
      <c r="N24" s="94" t="str">
        <f>IF('作業用'!F17=0," ",'作業用'!F17)</f>
        <v> </v>
      </c>
      <c r="O24" s="95"/>
      <c r="P24" s="95"/>
      <c r="Q24" s="96"/>
    </row>
    <row r="25" spans="1:17" ht="28.5" customHeight="1">
      <c r="A25" s="1"/>
      <c r="B25" s="4">
        <v>16</v>
      </c>
      <c r="C25" s="79">
        <f>'作業用'!D18</f>
        <v>0</v>
      </c>
      <c r="D25" s="80"/>
      <c r="E25" s="80"/>
      <c r="F25" s="80"/>
      <c r="G25" s="81"/>
      <c r="H25" s="82" t="str">
        <f>IF('作業用'!E18=0," ",'作業用'!E18)</f>
        <v> </v>
      </c>
      <c r="I25" s="83"/>
      <c r="J25" s="83"/>
      <c r="K25" s="83"/>
      <c r="L25" s="83"/>
      <c r="M25" s="84"/>
      <c r="N25" s="94" t="str">
        <f>IF('作業用'!F18=0," ",'作業用'!F18)</f>
        <v> </v>
      </c>
      <c r="O25" s="95"/>
      <c r="P25" s="95"/>
      <c r="Q25" s="96"/>
    </row>
    <row r="26" spans="1:17" ht="28.5" customHeight="1">
      <c r="A26" s="1"/>
      <c r="B26" s="4">
        <v>17</v>
      </c>
      <c r="C26" s="79">
        <f>'作業用'!D19</f>
        <v>0</v>
      </c>
      <c r="D26" s="80"/>
      <c r="E26" s="80"/>
      <c r="F26" s="80"/>
      <c r="G26" s="81"/>
      <c r="H26" s="82" t="str">
        <f>IF('作業用'!E19=0," ",'作業用'!E19)</f>
        <v> </v>
      </c>
      <c r="I26" s="83"/>
      <c r="J26" s="83"/>
      <c r="K26" s="83"/>
      <c r="L26" s="83"/>
      <c r="M26" s="84"/>
      <c r="N26" s="94" t="str">
        <f>IF('作業用'!F19=0," ",'作業用'!F19)</f>
        <v> </v>
      </c>
      <c r="O26" s="95"/>
      <c r="P26" s="95"/>
      <c r="Q26" s="96"/>
    </row>
    <row r="27" spans="1:17" ht="28.5" customHeight="1">
      <c r="A27" s="1"/>
      <c r="B27" s="4">
        <v>18</v>
      </c>
      <c r="C27" s="79">
        <f>'作業用'!D20</f>
        <v>0</v>
      </c>
      <c r="D27" s="80"/>
      <c r="E27" s="80"/>
      <c r="F27" s="80"/>
      <c r="G27" s="81"/>
      <c r="H27" s="82" t="str">
        <f>IF('作業用'!E20=0," ",'作業用'!E20)</f>
        <v> </v>
      </c>
      <c r="I27" s="83"/>
      <c r="J27" s="83"/>
      <c r="K27" s="83"/>
      <c r="L27" s="83"/>
      <c r="M27" s="84"/>
      <c r="N27" s="94" t="str">
        <f>IF('作業用'!F20=0," ",'作業用'!F20)</f>
        <v> </v>
      </c>
      <c r="O27" s="95"/>
      <c r="P27" s="95"/>
      <c r="Q27" s="96"/>
    </row>
    <row r="28" spans="1:17" ht="28.5" customHeight="1">
      <c r="A28" s="1"/>
      <c r="B28" s="4">
        <v>19</v>
      </c>
      <c r="C28" s="79">
        <f>'作業用'!D21</f>
        <v>0</v>
      </c>
      <c r="D28" s="80"/>
      <c r="E28" s="80"/>
      <c r="F28" s="80"/>
      <c r="G28" s="81"/>
      <c r="H28" s="82" t="str">
        <f>IF('作業用'!E21=0," ",'作業用'!E21)</f>
        <v> </v>
      </c>
      <c r="I28" s="83"/>
      <c r="J28" s="83"/>
      <c r="K28" s="83"/>
      <c r="L28" s="83"/>
      <c r="M28" s="84"/>
      <c r="N28" s="94" t="str">
        <f>IF('作業用'!F21=0," ",'作業用'!F21)</f>
        <v> </v>
      </c>
      <c r="O28" s="95"/>
      <c r="P28" s="95"/>
      <c r="Q28" s="96"/>
    </row>
    <row r="29" spans="1:17" ht="28.5" customHeight="1">
      <c r="A29" s="1"/>
      <c r="B29" s="4">
        <v>20</v>
      </c>
      <c r="C29" s="79">
        <f>'作業用'!D22</f>
        <v>0</v>
      </c>
      <c r="D29" s="80"/>
      <c r="E29" s="80"/>
      <c r="F29" s="80"/>
      <c r="G29" s="81"/>
      <c r="H29" s="82" t="str">
        <f>IF('作業用'!E22=0," ",'作業用'!E22)</f>
        <v> </v>
      </c>
      <c r="I29" s="83"/>
      <c r="J29" s="83"/>
      <c r="K29" s="83"/>
      <c r="L29" s="83"/>
      <c r="M29" s="84"/>
      <c r="N29" s="94" t="str">
        <f>IF('作業用'!F22=0," ",'作業用'!F22)</f>
        <v> </v>
      </c>
      <c r="O29" s="95"/>
      <c r="P29" s="95"/>
      <c r="Q29" s="96"/>
    </row>
    <row r="30" spans="1:17" ht="15.75" customHeight="1">
      <c r="A30" s="1"/>
      <c r="B30" s="23" t="s">
        <v>37</v>
      </c>
      <c r="C30" s="24" t="s">
        <v>39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2:17" ht="27.75" customHeight="1">
      <c r="B31" s="64" t="s">
        <v>37</v>
      </c>
      <c r="C31" s="99" t="s">
        <v>61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ht="33" customHeight="1"/>
    <row r="33" ht="33" customHeight="1"/>
    <row r="34" ht="33" customHeight="1"/>
    <row r="35" ht="33" customHeight="1"/>
    <row r="36" ht="33" customHeight="1"/>
  </sheetData>
  <sheetProtection password="DF1B"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H15:M15"/>
    <mergeCell ref="N15:Q15"/>
    <mergeCell ref="C16:G16"/>
    <mergeCell ref="H16:M16"/>
    <mergeCell ref="N16:Q16"/>
    <mergeCell ref="C13:G13"/>
    <mergeCell ref="H13:M13"/>
    <mergeCell ref="N13:Q13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C10:G10"/>
    <mergeCell ref="H10:M10"/>
    <mergeCell ref="N10:Q10"/>
    <mergeCell ref="N9:Q9"/>
    <mergeCell ref="N12:Q12"/>
    <mergeCell ref="C12:G12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 horizontalCentered="1" verticalCentered="1"/>
  <pageMargins left="0.7874015748031497" right="0.7874015748031497" top="1.1811023622047245" bottom="0.3937007874015748" header="0.5118110236220472" footer="0.511811023622047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60" zoomScaleNormal="80" zoomScalePageLayoutView="0" workbookViewId="0" topLeftCell="A1">
      <selection activeCell="B1" sqref="B1:Q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74" t="s">
        <v>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76" t="s">
        <v>0</v>
      </c>
      <c r="C3" s="77"/>
      <c r="D3" s="77"/>
      <c r="E3" s="77"/>
      <c r="F3" s="77"/>
      <c r="G3" s="78"/>
      <c r="H3" s="76" t="s">
        <v>1</v>
      </c>
      <c r="I3" s="77"/>
      <c r="J3" s="77"/>
      <c r="K3" s="77"/>
      <c r="L3" s="77"/>
      <c r="M3" s="77"/>
      <c r="N3" s="77"/>
      <c r="O3" s="78"/>
      <c r="P3" s="77" t="s">
        <v>2</v>
      </c>
      <c r="Q3" s="78"/>
    </row>
    <row r="4" spans="1:22" ht="27" customHeight="1">
      <c r="A4" s="1"/>
      <c r="B4" s="82" t="str">
        <f>'入力画面'!O13</f>
        <v>◎▽◇☆高校</v>
      </c>
      <c r="C4" s="83"/>
      <c r="D4" s="83"/>
      <c r="E4" s="83"/>
      <c r="F4" s="83"/>
      <c r="G4" s="84"/>
      <c r="H4" s="85"/>
      <c r="I4" s="86"/>
      <c r="J4" s="86"/>
      <c r="K4" s="86"/>
      <c r="L4" s="86"/>
      <c r="M4" s="86"/>
      <c r="N4" s="86"/>
      <c r="O4" s="87"/>
      <c r="P4" s="76"/>
      <c r="Q4" s="78"/>
      <c r="V4" s="7"/>
    </row>
    <row r="5" spans="1:17" ht="23.25" customHeight="1">
      <c r="A5" s="1"/>
      <c r="B5" s="88" t="s">
        <v>3</v>
      </c>
      <c r="C5" s="88"/>
      <c r="D5" s="88"/>
      <c r="E5" s="88"/>
      <c r="F5" s="88"/>
      <c r="G5" s="88"/>
      <c r="H5" s="88"/>
      <c r="I5" s="88"/>
      <c r="J5" s="88"/>
      <c r="K5" s="88"/>
      <c r="L5" s="6"/>
      <c r="M5" s="77" t="s">
        <v>4</v>
      </c>
      <c r="N5" s="77"/>
      <c r="O5" s="77"/>
      <c r="P5" s="77"/>
      <c r="Q5" s="5"/>
    </row>
    <row r="6" spans="1:17" ht="27" customHeight="1">
      <c r="A6" s="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8.75" customHeight="1">
      <c r="A7" s="1"/>
      <c r="B7" s="88" t="s">
        <v>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6</v>
      </c>
      <c r="P7" s="88"/>
      <c r="Q7" s="88"/>
    </row>
    <row r="8" spans="1:17" ht="18.75" customHeight="1">
      <c r="A8" s="1"/>
      <c r="B8" s="88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 t="s">
        <v>11</v>
      </c>
      <c r="P8" s="88"/>
      <c r="Q8" s="88"/>
    </row>
    <row r="9" spans="1:17" ht="20.25" customHeight="1">
      <c r="A9" s="1"/>
      <c r="B9" s="4" t="s">
        <v>7</v>
      </c>
      <c r="C9" s="44"/>
      <c r="D9" s="92" t="s">
        <v>8</v>
      </c>
      <c r="E9" s="92"/>
      <c r="F9" s="92"/>
      <c r="G9" s="45"/>
      <c r="H9" s="91" t="s">
        <v>9</v>
      </c>
      <c r="I9" s="92"/>
      <c r="J9" s="92"/>
      <c r="K9" s="92"/>
      <c r="L9" s="92"/>
      <c r="M9" s="93"/>
      <c r="N9" s="97" t="s">
        <v>36</v>
      </c>
      <c r="O9" s="90"/>
      <c r="P9" s="90"/>
      <c r="Q9" s="98"/>
    </row>
    <row r="10" spans="1:17" ht="28.5" customHeight="1">
      <c r="A10" s="1"/>
      <c r="B10" s="4">
        <v>1</v>
      </c>
      <c r="C10" s="79" t="str">
        <f>'作業用'!K26</f>
        <v>彩玉　桜子</v>
      </c>
      <c r="D10" s="80"/>
      <c r="E10" s="80"/>
      <c r="F10" s="80"/>
      <c r="G10" s="81"/>
      <c r="H10" s="82" t="str">
        <f>IF('作業用'!L26=0," ",'作業用'!L26)</f>
        <v>87654321</v>
      </c>
      <c r="I10" s="83"/>
      <c r="J10" s="83"/>
      <c r="K10" s="83"/>
      <c r="L10" s="83"/>
      <c r="M10" s="84"/>
      <c r="N10" s="94" t="str">
        <f>IF('作業用'!M26=0," ",'作業用'!M26)</f>
        <v>インハイ県大ベスト32</v>
      </c>
      <c r="O10" s="95"/>
      <c r="P10" s="95"/>
      <c r="Q10" s="96"/>
    </row>
    <row r="11" spans="1:17" ht="28.5" customHeight="1">
      <c r="A11" s="1"/>
      <c r="B11" s="4">
        <v>2</v>
      </c>
      <c r="C11" s="79" t="str">
        <f>'作業用'!K27</f>
        <v>彩玉　翔子</v>
      </c>
      <c r="D11" s="80"/>
      <c r="E11" s="80"/>
      <c r="F11" s="80"/>
      <c r="G11" s="81"/>
      <c r="H11" s="82" t="str">
        <f>IF('作業用'!L27=0," ",'作業用'!L27)</f>
        <v>00876543</v>
      </c>
      <c r="I11" s="83"/>
      <c r="J11" s="83"/>
      <c r="K11" s="83"/>
      <c r="L11" s="83"/>
      <c r="M11" s="84"/>
      <c r="N11" s="94" t="str">
        <f>IF('作業用'!M27=0," ",'作業用'!M27)</f>
        <v>会長杯ベスト4</v>
      </c>
      <c r="O11" s="95"/>
      <c r="P11" s="95"/>
      <c r="Q11" s="96"/>
    </row>
    <row r="12" spans="1:17" ht="28.5" customHeight="1">
      <c r="A12" s="1"/>
      <c r="B12" s="4">
        <v>3</v>
      </c>
      <c r="C12" s="79" t="str">
        <f>'作業用'!K28</f>
        <v>彩玉　桃子</v>
      </c>
      <c r="D12" s="80"/>
      <c r="E12" s="80"/>
      <c r="F12" s="80"/>
      <c r="G12" s="81"/>
      <c r="H12" s="82" t="str">
        <f>IF('作業用'!L28=0," ",'作業用'!L28)</f>
        <v>00008765</v>
      </c>
      <c r="I12" s="83"/>
      <c r="J12" s="83"/>
      <c r="K12" s="83"/>
      <c r="L12" s="83"/>
      <c r="M12" s="84"/>
      <c r="N12" s="94" t="str">
        <f>IF('作業用'!M28=0," ",'作業用'!M28)</f>
        <v> </v>
      </c>
      <c r="O12" s="95"/>
      <c r="P12" s="95"/>
      <c r="Q12" s="96"/>
    </row>
    <row r="13" spans="1:17" ht="28.5" customHeight="1">
      <c r="A13" s="1"/>
      <c r="B13" s="4">
        <v>4</v>
      </c>
      <c r="C13" s="79">
        <f>'作業用'!K29</f>
        <v>0</v>
      </c>
      <c r="D13" s="80"/>
      <c r="E13" s="80"/>
      <c r="F13" s="80"/>
      <c r="G13" s="81"/>
      <c r="H13" s="82" t="str">
        <f>IF('作業用'!L29=0," ",'作業用'!L29)</f>
        <v> </v>
      </c>
      <c r="I13" s="83"/>
      <c r="J13" s="83"/>
      <c r="K13" s="83"/>
      <c r="L13" s="83"/>
      <c r="M13" s="84"/>
      <c r="N13" s="94" t="str">
        <f>IF('作業用'!M29=0," ",'作業用'!M29)</f>
        <v> </v>
      </c>
      <c r="O13" s="95"/>
      <c r="P13" s="95"/>
      <c r="Q13" s="96"/>
    </row>
    <row r="14" spans="1:17" ht="28.5" customHeight="1">
      <c r="A14" s="1"/>
      <c r="B14" s="4">
        <v>5</v>
      </c>
      <c r="C14" s="79">
        <f>'作業用'!K30</f>
        <v>0</v>
      </c>
      <c r="D14" s="80"/>
      <c r="E14" s="80"/>
      <c r="F14" s="80"/>
      <c r="G14" s="81"/>
      <c r="H14" s="82" t="str">
        <f>IF('作業用'!L30=0," ",'作業用'!L30)</f>
        <v> </v>
      </c>
      <c r="I14" s="83"/>
      <c r="J14" s="83"/>
      <c r="K14" s="83"/>
      <c r="L14" s="83"/>
      <c r="M14" s="84"/>
      <c r="N14" s="94" t="str">
        <f>IF('作業用'!M30=0," ",'作業用'!M30)</f>
        <v> </v>
      </c>
      <c r="O14" s="95"/>
      <c r="P14" s="95"/>
      <c r="Q14" s="96"/>
    </row>
    <row r="15" spans="1:17" ht="28.5" customHeight="1">
      <c r="A15" s="1"/>
      <c r="B15" s="4">
        <v>6</v>
      </c>
      <c r="C15" s="79">
        <f>'作業用'!K31</f>
        <v>0</v>
      </c>
      <c r="D15" s="80"/>
      <c r="E15" s="80"/>
      <c r="F15" s="80"/>
      <c r="G15" s="81"/>
      <c r="H15" s="82" t="str">
        <f>IF('作業用'!L31=0," ",'作業用'!L31)</f>
        <v> </v>
      </c>
      <c r="I15" s="83"/>
      <c r="J15" s="83"/>
      <c r="K15" s="83"/>
      <c r="L15" s="83"/>
      <c r="M15" s="84"/>
      <c r="N15" s="94" t="str">
        <f>IF('作業用'!M31=0," ",'作業用'!M31)</f>
        <v> </v>
      </c>
      <c r="O15" s="95"/>
      <c r="P15" s="95"/>
      <c r="Q15" s="96"/>
    </row>
    <row r="16" spans="1:17" ht="28.5" customHeight="1">
      <c r="A16" s="1"/>
      <c r="B16" s="4">
        <v>7</v>
      </c>
      <c r="C16" s="79">
        <f>'作業用'!K32</f>
        <v>0</v>
      </c>
      <c r="D16" s="80"/>
      <c r="E16" s="80"/>
      <c r="F16" s="80"/>
      <c r="G16" s="81"/>
      <c r="H16" s="82" t="str">
        <f>IF('作業用'!L32=0," ",'作業用'!L32)</f>
        <v> </v>
      </c>
      <c r="I16" s="83"/>
      <c r="J16" s="83"/>
      <c r="K16" s="83"/>
      <c r="L16" s="83"/>
      <c r="M16" s="84"/>
      <c r="N16" s="94" t="str">
        <f>IF('作業用'!M32=0," ",'作業用'!M32)</f>
        <v> </v>
      </c>
      <c r="O16" s="95"/>
      <c r="P16" s="95"/>
      <c r="Q16" s="96"/>
    </row>
    <row r="17" spans="1:17" ht="28.5" customHeight="1">
      <c r="A17" s="1"/>
      <c r="B17" s="4">
        <v>8</v>
      </c>
      <c r="C17" s="79">
        <f>'作業用'!K33</f>
        <v>0</v>
      </c>
      <c r="D17" s="80"/>
      <c r="E17" s="80"/>
      <c r="F17" s="80"/>
      <c r="G17" s="81"/>
      <c r="H17" s="82" t="str">
        <f>IF('作業用'!L33=0," ",'作業用'!L33)</f>
        <v> </v>
      </c>
      <c r="I17" s="83"/>
      <c r="J17" s="83"/>
      <c r="K17" s="83"/>
      <c r="L17" s="83"/>
      <c r="M17" s="84"/>
      <c r="N17" s="94" t="str">
        <f>IF('作業用'!M33=0," ",'作業用'!M33)</f>
        <v> </v>
      </c>
      <c r="O17" s="95"/>
      <c r="P17" s="95"/>
      <c r="Q17" s="96"/>
    </row>
    <row r="18" spans="1:17" ht="28.5" customHeight="1">
      <c r="A18" s="1"/>
      <c r="B18" s="4">
        <v>9</v>
      </c>
      <c r="C18" s="79">
        <f>'作業用'!K34</f>
        <v>0</v>
      </c>
      <c r="D18" s="80"/>
      <c r="E18" s="80"/>
      <c r="F18" s="80"/>
      <c r="G18" s="81"/>
      <c r="H18" s="82" t="str">
        <f>IF('作業用'!L34=0," ",'作業用'!L34)</f>
        <v> </v>
      </c>
      <c r="I18" s="83"/>
      <c r="J18" s="83"/>
      <c r="K18" s="83"/>
      <c r="L18" s="83"/>
      <c r="M18" s="84"/>
      <c r="N18" s="94" t="str">
        <f>IF('作業用'!M34=0," ",'作業用'!M34)</f>
        <v> </v>
      </c>
      <c r="O18" s="95"/>
      <c r="P18" s="95"/>
      <c r="Q18" s="96"/>
    </row>
    <row r="19" spans="1:17" ht="28.5" customHeight="1">
      <c r="A19" s="1"/>
      <c r="B19" s="4">
        <v>10</v>
      </c>
      <c r="C19" s="79">
        <f>'作業用'!K35</f>
        <v>0</v>
      </c>
      <c r="D19" s="80"/>
      <c r="E19" s="80"/>
      <c r="F19" s="80"/>
      <c r="G19" s="81"/>
      <c r="H19" s="82" t="str">
        <f>IF('作業用'!L35=0," ",'作業用'!L35)</f>
        <v> </v>
      </c>
      <c r="I19" s="83"/>
      <c r="J19" s="83"/>
      <c r="K19" s="83"/>
      <c r="L19" s="83"/>
      <c r="M19" s="84"/>
      <c r="N19" s="94" t="str">
        <f>IF('作業用'!M35=0," ",'作業用'!M35)</f>
        <v> </v>
      </c>
      <c r="O19" s="95"/>
      <c r="P19" s="95"/>
      <c r="Q19" s="96"/>
    </row>
    <row r="20" spans="1:17" ht="28.5" customHeight="1">
      <c r="A20" s="1"/>
      <c r="B20" s="4">
        <v>11</v>
      </c>
      <c r="C20" s="79">
        <f>'作業用'!K36</f>
        <v>0</v>
      </c>
      <c r="D20" s="80"/>
      <c r="E20" s="80"/>
      <c r="F20" s="80"/>
      <c r="G20" s="81"/>
      <c r="H20" s="82" t="str">
        <f>IF('作業用'!L36=0," ",'作業用'!L36)</f>
        <v> </v>
      </c>
      <c r="I20" s="83"/>
      <c r="J20" s="83"/>
      <c r="K20" s="83"/>
      <c r="L20" s="83"/>
      <c r="M20" s="84"/>
      <c r="N20" s="94" t="str">
        <f>IF('作業用'!M36=0," ",'作業用'!M36)</f>
        <v> </v>
      </c>
      <c r="O20" s="95"/>
      <c r="P20" s="95"/>
      <c r="Q20" s="96"/>
    </row>
    <row r="21" spans="1:17" ht="28.5" customHeight="1">
      <c r="A21" s="1"/>
      <c r="B21" s="4">
        <v>12</v>
      </c>
      <c r="C21" s="79">
        <f>'作業用'!K37</f>
        <v>0</v>
      </c>
      <c r="D21" s="80"/>
      <c r="E21" s="80"/>
      <c r="F21" s="80"/>
      <c r="G21" s="81"/>
      <c r="H21" s="82" t="str">
        <f>IF('作業用'!L37=0," ",'作業用'!L37)</f>
        <v> </v>
      </c>
      <c r="I21" s="83"/>
      <c r="J21" s="83"/>
      <c r="K21" s="83"/>
      <c r="L21" s="83"/>
      <c r="M21" s="84"/>
      <c r="N21" s="94" t="str">
        <f>IF('作業用'!M37=0," ",'作業用'!M37)</f>
        <v> </v>
      </c>
      <c r="O21" s="95"/>
      <c r="P21" s="95"/>
      <c r="Q21" s="96"/>
    </row>
    <row r="22" spans="1:17" ht="28.5" customHeight="1">
      <c r="A22" s="1"/>
      <c r="B22" s="4">
        <v>13</v>
      </c>
      <c r="C22" s="79">
        <f>'作業用'!K38</f>
        <v>0</v>
      </c>
      <c r="D22" s="80"/>
      <c r="E22" s="80"/>
      <c r="F22" s="80"/>
      <c r="G22" s="81"/>
      <c r="H22" s="82" t="str">
        <f>IF('作業用'!L38=0," ",'作業用'!L38)</f>
        <v> </v>
      </c>
      <c r="I22" s="83"/>
      <c r="J22" s="83"/>
      <c r="K22" s="83"/>
      <c r="L22" s="83"/>
      <c r="M22" s="84"/>
      <c r="N22" s="94" t="str">
        <f>IF('作業用'!M38=0," ",'作業用'!M38)</f>
        <v> </v>
      </c>
      <c r="O22" s="95"/>
      <c r="P22" s="95"/>
      <c r="Q22" s="96"/>
    </row>
    <row r="23" spans="1:17" ht="28.5" customHeight="1">
      <c r="A23" s="1"/>
      <c r="B23" s="4">
        <v>14</v>
      </c>
      <c r="C23" s="79">
        <f>'作業用'!K39</f>
        <v>0</v>
      </c>
      <c r="D23" s="80"/>
      <c r="E23" s="80"/>
      <c r="F23" s="80"/>
      <c r="G23" s="81"/>
      <c r="H23" s="82" t="str">
        <f>IF('作業用'!L39=0," ",'作業用'!L39)</f>
        <v> </v>
      </c>
      <c r="I23" s="83"/>
      <c r="J23" s="83"/>
      <c r="K23" s="83"/>
      <c r="L23" s="83"/>
      <c r="M23" s="84"/>
      <c r="N23" s="94" t="str">
        <f>IF('作業用'!M39=0," ",'作業用'!M39)</f>
        <v> </v>
      </c>
      <c r="O23" s="95"/>
      <c r="P23" s="95"/>
      <c r="Q23" s="96"/>
    </row>
    <row r="24" spans="1:17" ht="28.5" customHeight="1">
      <c r="A24" s="1"/>
      <c r="B24" s="4">
        <v>15</v>
      </c>
      <c r="C24" s="79">
        <f>'作業用'!K40</f>
        <v>0</v>
      </c>
      <c r="D24" s="80"/>
      <c r="E24" s="80"/>
      <c r="F24" s="80"/>
      <c r="G24" s="81"/>
      <c r="H24" s="82" t="str">
        <f>IF('作業用'!L40=0," ",'作業用'!L40)</f>
        <v> </v>
      </c>
      <c r="I24" s="83"/>
      <c r="J24" s="83"/>
      <c r="K24" s="83"/>
      <c r="L24" s="83"/>
      <c r="M24" s="84"/>
      <c r="N24" s="94" t="str">
        <f>IF('作業用'!M40=0," ",'作業用'!M40)</f>
        <v> </v>
      </c>
      <c r="O24" s="95"/>
      <c r="P24" s="95"/>
      <c r="Q24" s="96"/>
    </row>
    <row r="25" spans="1:17" ht="28.5" customHeight="1">
      <c r="A25" s="1"/>
      <c r="B25" s="4">
        <v>16</v>
      </c>
      <c r="C25" s="79">
        <f>'作業用'!K41</f>
        <v>0</v>
      </c>
      <c r="D25" s="80"/>
      <c r="E25" s="80"/>
      <c r="F25" s="80"/>
      <c r="G25" s="81"/>
      <c r="H25" s="82" t="str">
        <f>IF('作業用'!L41=0," ",'作業用'!L41)</f>
        <v> </v>
      </c>
      <c r="I25" s="83"/>
      <c r="J25" s="83"/>
      <c r="K25" s="83"/>
      <c r="L25" s="83"/>
      <c r="M25" s="84"/>
      <c r="N25" s="94" t="str">
        <f>IF('作業用'!M41=0," ",'作業用'!M41)</f>
        <v> </v>
      </c>
      <c r="O25" s="95"/>
      <c r="P25" s="95"/>
      <c r="Q25" s="96"/>
    </row>
    <row r="26" spans="1:17" ht="28.5" customHeight="1">
      <c r="A26" s="1"/>
      <c r="B26" s="4">
        <v>17</v>
      </c>
      <c r="C26" s="79">
        <f>'作業用'!K42</f>
        <v>0</v>
      </c>
      <c r="D26" s="80"/>
      <c r="E26" s="80"/>
      <c r="F26" s="80"/>
      <c r="G26" s="81"/>
      <c r="H26" s="82" t="str">
        <f>IF('作業用'!L42=0," ",'作業用'!L42)</f>
        <v> </v>
      </c>
      <c r="I26" s="83"/>
      <c r="J26" s="83"/>
      <c r="K26" s="83"/>
      <c r="L26" s="83"/>
      <c r="M26" s="84"/>
      <c r="N26" s="94" t="str">
        <f>IF('作業用'!M42=0," ",'作業用'!M42)</f>
        <v> </v>
      </c>
      <c r="O26" s="95"/>
      <c r="P26" s="95"/>
      <c r="Q26" s="96"/>
    </row>
    <row r="27" spans="1:17" ht="28.5" customHeight="1">
      <c r="A27" s="1"/>
      <c r="B27" s="4">
        <v>18</v>
      </c>
      <c r="C27" s="79">
        <f>'作業用'!K43</f>
        <v>0</v>
      </c>
      <c r="D27" s="80"/>
      <c r="E27" s="80"/>
      <c r="F27" s="80"/>
      <c r="G27" s="81"/>
      <c r="H27" s="82" t="str">
        <f>IF('作業用'!L43=0," ",'作業用'!L43)</f>
        <v> </v>
      </c>
      <c r="I27" s="83"/>
      <c r="J27" s="83"/>
      <c r="K27" s="83"/>
      <c r="L27" s="83"/>
      <c r="M27" s="84"/>
      <c r="N27" s="94" t="str">
        <f>IF('作業用'!M43=0," ",'作業用'!M43)</f>
        <v> </v>
      </c>
      <c r="O27" s="95"/>
      <c r="P27" s="95"/>
      <c r="Q27" s="96"/>
    </row>
    <row r="28" spans="1:17" ht="28.5" customHeight="1">
      <c r="A28" s="1"/>
      <c r="B28" s="4">
        <v>19</v>
      </c>
      <c r="C28" s="79">
        <f>'作業用'!K44</f>
        <v>0</v>
      </c>
      <c r="D28" s="80"/>
      <c r="E28" s="80"/>
      <c r="F28" s="80"/>
      <c r="G28" s="81"/>
      <c r="H28" s="82" t="str">
        <f>IF('作業用'!L44=0," ",'作業用'!L44)</f>
        <v> </v>
      </c>
      <c r="I28" s="83"/>
      <c r="J28" s="83"/>
      <c r="K28" s="83"/>
      <c r="L28" s="83"/>
      <c r="M28" s="84"/>
      <c r="N28" s="94" t="str">
        <f>IF('作業用'!M44=0," ",'作業用'!M44)</f>
        <v> </v>
      </c>
      <c r="O28" s="95"/>
      <c r="P28" s="95"/>
      <c r="Q28" s="96"/>
    </row>
    <row r="29" spans="1:17" ht="28.5" customHeight="1">
      <c r="A29" s="1"/>
      <c r="B29" s="4">
        <v>20</v>
      </c>
      <c r="C29" s="79">
        <f>'作業用'!K45</f>
        <v>0</v>
      </c>
      <c r="D29" s="80"/>
      <c r="E29" s="80"/>
      <c r="F29" s="80"/>
      <c r="G29" s="81"/>
      <c r="H29" s="82" t="str">
        <f>IF('作業用'!L45=0," ",'作業用'!L45)</f>
        <v> </v>
      </c>
      <c r="I29" s="83"/>
      <c r="J29" s="83"/>
      <c r="K29" s="83"/>
      <c r="L29" s="83"/>
      <c r="M29" s="84"/>
      <c r="N29" s="94" t="str">
        <f>IF('作業用'!M45=0," ",'作業用'!M45)</f>
        <v> </v>
      </c>
      <c r="O29" s="95"/>
      <c r="P29" s="95"/>
      <c r="Q29" s="96"/>
    </row>
    <row r="30" spans="1:17" ht="15.75" customHeight="1">
      <c r="A30" s="1"/>
      <c r="B30" s="23" t="s">
        <v>37</v>
      </c>
      <c r="C30" s="24" t="s">
        <v>39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2:17" ht="27.75" customHeight="1">
      <c r="B31" s="64" t="s">
        <v>37</v>
      </c>
      <c r="C31" s="99" t="s">
        <v>61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ht="33" customHeight="1"/>
    <row r="33" ht="33" customHeight="1"/>
    <row r="34" ht="33" customHeight="1"/>
    <row r="35" ht="33" customHeight="1"/>
    <row r="36" ht="33" customHeight="1"/>
  </sheetData>
  <sheetProtection password="DF1B" sheet="1"/>
  <mergeCells count="79">
    <mergeCell ref="N26:Q26"/>
    <mergeCell ref="C29:G29"/>
    <mergeCell ref="C28:G28"/>
    <mergeCell ref="N28:Q28"/>
    <mergeCell ref="H19:M19"/>
    <mergeCell ref="C22:G22"/>
    <mergeCell ref="C31:Q31"/>
    <mergeCell ref="N29:Q29"/>
    <mergeCell ref="N23:Q23"/>
    <mergeCell ref="N24:Q24"/>
    <mergeCell ref="N25:Q25"/>
    <mergeCell ref="H29:M29"/>
    <mergeCell ref="H27:M27"/>
    <mergeCell ref="H28:M28"/>
    <mergeCell ref="H21:M21"/>
    <mergeCell ref="H22:M22"/>
    <mergeCell ref="N19:Q19"/>
    <mergeCell ref="N20:Q20"/>
    <mergeCell ref="N22:Q22"/>
    <mergeCell ref="N27:Q27"/>
    <mergeCell ref="N21:Q21"/>
    <mergeCell ref="H20:M20"/>
    <mergeCell ref="C27:G27"/>
    <mergeCell ref="C25:G25"/>
    <mergeCell ref="C26:G26"/>
    <mergeCell ref="H24:M24"/>
    <mergeCell ref="H25:M25"/>
    <mergeCell ref="H26:M26"/>
    <mergeCell ref="C21:G21"/>
    <mergeCell ref="C12:G12"/>
    <mergeCell ref="N17:Q17"/>
    <mergeCell ref="N18:Q18"/>
    <mergeCell ref="N16:Q16"/>
    <mergeCell ref="H17:M17"/>
    <mergeCell ref="H18:M18"/>
    <mergeCell ref="H12:M12"/>
    <mergeCell ref="H13:M13"/>
    <mergeCell ref="H14:M14"/>
    <mergeCell ref="H15:M15"/>
    <mergeCell ref="B4:G4"/>
    <mergeCell ref="H4:O4"/>
    <mergeCell ref="P4:Q4"/>
    <mergeCell ref="H16:M16"/>
    <mergeCell ref="N10:Q10"/>
    <mergeCell ref="N11:Q11"/>
    <mergeCell ref="N12:Q12"/>
    <mergeCell ref="N13:Q13"/>
    <mergeCell ref="N14:Q14"/>
    <mergeCell ref="N15:Q15"/>
    <mergeCell ref="B1:Q1"/>
    <mergeCell ref="B3:G3"/>
    <mergeCell ref="H3:O3"/>
    <mergeCell ref="P3:Q3"/>
    <mergeCell ref="C13:G13"/>
    <mergeCell ref="C14:G14"/>
    <mergeCell ref="O7:Q7"/>
    <mergeCell ref="B8:N8"/>
    <mergeCell ref="O8:Q8"/>
    <mergeCell ref="D9:F9"/>
    <mergeCell ref="B7:N7"/>
    <mergeCell ref="B5:K5"/>
    <mergeCell ref="M5:P5"/>
    <mergeCell ref="C11:G11"/>
    <mergeCell ref="B6:K6"/>
    <mergeCell ref="L6:Q6"/>
    <mergeCell ref="C10:G10"/>
    <mergeCell ref="H10:M10"/>
    <mergeCell ref="N9:Q9"/>
    <mergeCell ref="H11:M11"/>
    <mergeCell ref="C19:G19"/>
    <mergeCell ref="C20:G20"/>
    <mergeCell ref="C23:G23"/>
    <mergeCell ref="C24:G24"/>
    <mergeCell ref="H23:M23"/>
    <mergeCell ref="H9:M9"/>
    <mergeCell ref="C15:G15"/>
    <mergeCell ref="C16:G16"/>
    <mergeCell ref="C17:G17"/>
    <mergeCell ref="C18:G18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60" zoomScaleNormal="80" zoomScalePageLayoutView="0" workbookViewId="0" topLeftCell="A1">
      <selection activeCell="N12" sqref="N12:Q12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74" t="s">
        <v>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76" t="s">
        <v>0</v>
      </c>
      <c r="C3" s="77"/>
      <c r="D3" s="77"/>
      <c r="E3" s="77"/>
      <c r="F3" s="77"/>
      <c r="G3" s="78"/>
      <c r="H3" s="76" t="s">
        <v>1</v>
      </c>
      <c r="I3" s="77"/>
      <c r="J3" s="77"/>
      <c r="K3" s="77"/>
      <c r="L3" s="77"/>
      <c r="M3" s="77"/>
      <c r="N3" s="77"/>
      <c r="O3" s="78"/>
      <c r="P3" s="77" t="s">
        <v>2</v>
      </c>
      <c r="Q3" s="78"/>
    </row>
    <row r="4" spans="1:17" ht="27" customHeight="1">
      <c r="A4" s="1"/>
      <c r="B4" s="79" t="str">
        <f>'入力画面'!O13</f>
        <v>◎▽◇☆高校</v>
      </c>
      <c r="C4" s="100"/>
      <c r="D4" s="100"/>
      <c r="E4" s="100"/>
      <c r="F4" s="100"/>
      <c r="G4" s="101"/>
      <c r="H4" s="102"/>
      <c r="I4" s="103"/>
      <c r="J4" s="103"/>
      <c r="K4" s="103"/>
      <c r="L4" s="103"/>
      <c r="M4" s="103"/>
      <c r="N4" s="103"/>
      <c r="O4" s="104"/>
      <c r="P4" s="76"/>
      <c r="Q4" s="78"/>
    </row>
    <row r="5" spans="1:17" ht="23.25" customHeight="1">
      <c r="A5" s="1"/>
      <c r="B5" s="88" t="s">
        <v>3</v>
      </c>
      <c r="C5" s="88"/>
      <c r="D5" s="88"/>
      <c r="E5" s="88"/>
      <c r="F5" s="88"/>
      <c r="G5" s="88"/>
      <c r="H5" s="88"/>
      <c r="I5" s="88"/>
      <c r="J5" s="88"/>
      <c r="K5" s="88"/>
      <c r="L5" s="6"/>
      <c r="M5" s="77" t="s">
        <v>4</v>
      </c>
      <c r="N5" s="77"/>
      <c r="O5" s="77"/>
      <c r="P5" s="77"/>
      <c r="Q5" s="5"/>
    </row>
    <row r="6" spans="1:17" ht="27" customHeight="1">
      <c r="A6" s="1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8.75" customHeight="1">
      <c r="A7" s="1"/>
      <c r="B7" s="88" t="s">
        <v>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6</v>
      </c>
      <c r="P7" s="88"/>
      <c r="Q7" s="88"/>
    </row>
    <row r="8" spans="1:17" ht="18.75" customHeight="1">
      <c r="A8" s="1"/>
      <c r="B8" s="88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 t="s">
        <v>11</v>
      </c>
      <c r="P8" s="88"/>
      <c r="Q8" s="88"/>
    </row>
    <row r="9" spans="1:17" ht="20.25" customHeight="1">
      <c r="A9" s="1"/>
      <c r="B9" s="4" t="s">
        <v>7</v>
      </c>
      <c r="C9" s="44"/>
      <c r="D9" s="92" t="s">
        <v>8</v>
      </c>
      <c r="E9" s="92"/>
      <c r="F9" s="92"/>
      <c r="G9" s="45"/>
      <c r="H9" s="91" t="s">
        <v>9</v>
      </c>
      <c r="I9" s="92"/>
      <c r="J9" s="92"/>
      <c r="K9" s="92"/>
      <c r="L9" s="92"/>
      <c r="M9" s="93"/>
      <c r="N9" s="97" t="s">
        <v>36</v>
      </c>
      <c r="O9" s="90"/>
      <c r="P9" s="90"/>
      <c r="Q9" s="98"/>
    </row>
    <row r="10" spans="1:17" ht="28.5" customHeight="1">
      <c r="A10" s="1"/>
      <c r="B10" s="4">
        <v>1</v>
      </c>
      <c r="C10" s="79" t="str">
        <f>'作業用'!K3</f>
        <v>彩玉　花子</v>
      </c>
      <c r="D10" s="80"/>
      <c r="E10" s="80"/>
      <c r="F10" s="80"/>
      <c r="G10" s="81"/>
      <c r="H10" s="82" t="str">
        <f>IF('作業用'!L3=0," ",'作業用'!L3)</f>
        <v>08765432</v>
      </c>
      <c r="I10" s="83"/>
      <c r="J10" s="83"/>
      <c r="K10" s="83"/>
      <c r="L10" s="83"/>
      <c r="M10" s="84"/>
      <c r="N10" s="94" t="str">
        <f>IF('作業用'!M3=0," ",'作業用'!M3)</f>
        <v>新人戦東部地区ベスト16</v>
      </c>
      <c r="O10" s="95"/>
      <c r="P10" s="95"/>
      <c r="Q10" s="96"/>
    </row>
    <row r="11" spans="1:17" ht="28.5" customHeight="1">
      <c r="A11" s="1"/>
      <c r="B11" s="4">
        <v>2</v>
      </c>
      <c r="C11" s="79" t="str">
        <f>'作業用'!K4</f>
        <v>彩玉　商子</v>
      </c>
      <c r="D11" s="80"/>
      <c r="E11" s="80"/>
      <c r="F11" s="80"/>
      <c r="G11" s="81"/>
      <c r="H11" s="82" t="str">
        <f>IF('作業用'!L4=0," ",'作業用'!L4)</f>
        <v>00087654</v>
      </c>
      <c r="I11" s="83"/>
      <c r="J11" s="83"/>
      <c r="K11" s="83"/>
      <c r="L11" s="83"/>
      <c r="M11" s="84"/>
      <c r="N11" s="94" t="str">
        <f>IF('作業用'!M4=0," ",'作業用'!M4)</f>
        <v> </v>
      </c>
      <c r="O11" s="95"/>
      <c r="P11" s="95"/>
      <c r="Q11" s="96"/>
    </row>
    <row r="12" spans="1:17" ht="28.5" customHeight="1">
      <c r="A12" s="1"/>
      <c r="B12" s="4">
        <v>3</v>
      </c>
      <c r="C12" s="79">
        <f>'作業用'!K5</f>
        <v>0</v>
      </c>
      <c r="D12" s="80"/>
      <c r="E12" s="80"/>
      <c r="F12" s="80"/>
      <c r="G12" s="81"/>
      <c r="H12" s="82" t="str">
        <f>IF('作業用'!L5=0," ",'作業用'!L5)</f>
        <v> </v>
      </c>
      <c r="I12" s="83"/>
      <c r="J12" s="83"/>
      <c r="K12" s="83"/>
      <c r="L12" s="83"/>
      <c r="M12" s="84"/>
      <c r="N12" s="94" t="str">
        <f>IF('作業用'!M5=0," ",'作業用'!M5)</f>
        <v> </v>
      </c>
      <c r="O12" s="95"/>
      <c r="P12" s="95"/>
      <c r="Q12" s="96"/>
    </row>
    <row r="13" spans="1:17" ht="28.5" customHeight="1">
      <c r="A13" s="1"/>
      <c r="B13" s="4">
        <v>4</v>
      </c>
      <c r="C13" s="79">
        <f>'作業用'!K6</f>
        <v>0</v>
      </c>
      <c r="D13" s="80"/>
      <c r="E13" s="80"/>
      <c r="F13" s="80"/>
      <c r="G13" s="81"/>
      <c r="H13" s="82" t="str">
        <f>IF('作業用'!L6=0," ",'作業用'!L6)</f>
        <v> </v>
      </c>
      <c r="I13" s="83"/>
      <c r="J13" s="83"/>
      <c r="K13" s="83"/>
      <c r="L13" s="83"/>
      <c r="M13" s="84"/>
      <c r="N13" s="94" t="str">
        <f>IF('作業用'!M6=0," ",'作業用'!M6)</f>
        <v> </v>
      </c>
      <c r="O13" s="95"/>
      <c r="P13" s="95"/>
      <c r="Q13" s="96"/>
    </row>
    <row r="14" spans="1:17" ht="28.5" customHeight="1">
      <c r="A14" s="1"/>
      <c r="B14" s="4">
        <v>5</v>
      </c>
      <c r="C14" s="79">
        <f>'作業用'!K7</f>
        <v>0</v>
      </c>
      <c r="D14" s="80"/>
      <c r="E14" s="80"/>
      <c r="F14" s="80"/>
      <c r="G14" s="81"/>
      <c r="H14" s="82" t="str">
        <f>IF('作業用'!L7=0," ",'作業用'!L7)</f>
        <v> </v>
      </c>
      <c r="I14" s="83"/>
      <c r="J14" s="83"/>
      <c r="K14" s="83"/>
      <c r="L14" s="83"/>
      <c r="M14" s="84"/>
      <c r="N14" s="94" t="str">
        <f>IF('作業用'!M7=0," ",'作業用'!M7)</f>
        <v> </v>
      </c>
      <c r="O14" s="95"/>
      <c r="P14" s="95"/>
      <c r="Q14" s="96"/>
    </row>
    <row r="15" spans="1:17" ht="28.5" customHeight="1">
      <c r="A15" s="1"/>
      <c r="B15" s="4">
        <v>6</v>
      </c>
      <c r="C15" s="79">
        <f>'作業用'!K8</f>
        <v>0</v>
      </c>
      <c r="D15" s="80"/>
      <c r="E15" s="80"/>
      <c r="F15" s="80"/>
      <c r="G15" s="81"/>
      <c r="H15" s="82" t="str">
        <f>IF('作業用'!L8=0," ",'作業用'!L8)</f>
        <v> </v>
      </c>
      <c r="I15" s="83"/>
      <c r="J15" s="83"/>
      <c r="K15" s="83"/>
      <c r="L15" s="83"/>
      <c r="M15" s="84"/>
      <c r="N15" s="94" t="str">
        <f>IF('作業用'!M8=0," ",'作業用'!M8)</f>
        <v> </v>
      </c>
      <c r="O15" s="95"/>
      <c r="P15" s="95"/>
      <c r="Q15" s="96"/>
    </row>
    <row r="16" spans="1:17" ht="28.5" customHeight="1">
      <c r="A16" s="1"/>
      <c r="B16" s="4">
        <v>7</v>
      </c>
      <c r="C16" s="79">
        <f>'作業用'!K9</f>
        <v>0</v>
      </c>
      <c r="D16" s="80"/>
      <c r="E16" s="80"/>
      <c r="F16" s="80"/>
      <c r="G16" s="81"/>
      <c r="H16" s="82" t="str">
        <f>IF('作業用'!L9=0," ",'作業用'!L9)</f>
        <v> </v>
      </c>
      <c r="I16" s="83"/>
      <c r="J16" s="83"/>
      <c r="K16" s="83"/>
      <c r="L16" s="83"/>
      <c r="M16" s="84"/>
      <c r="N16" s="94" t="str">
        <f>IF('作業用'!M9=0," ",'作業用'!M9)</f>
        <v> </v>
      </c>
      <c r="O16" s="95"/>
      <c r="P16" s="95"/>
      <c r="Q16" s="96"/>
    </row>
    <row r="17" spans="1:17" ht="28.5" customHeight="1">
      <c r="A17" s="1"/>
      <c r="B17" s="4">
        <v>8</v>
      </c>
      <c r="C17" s="79">
        <f>'作業用'!K10</f>
        <v>0</v>
      </c>
      <c r="D17" s="80"/>
      <c r="E17" s="80"/>
      <c r="F17" s="80"/>
      <c r="G17" s="81"/>
      <c r="H17" s="82" t="str">
        <f>IF('作業用'!L10=0," ",'作業用'!L10)</f>
        <v> </v>
      </c>
      <c r="I17" s="83"/>
      <c r="J17" s="83"/>
      <c r="K17" s="83"/>
      <c r="L17" s="83"/>
      <c r="M17" s="84"/>
      <c r="N17" s="94" t="str">
        <f>IF('作業用'!M10=0," ",'作業用'!M10)</f>
        <v> </v>
      </c>
      <c r="O17" s="95"/>
      <c r="P17" s="95"/>
      <c r="Q17" s="96"/>
    </row>
    <row r="18" spans="1:17" ht="28.5" customHeight="1">
      <c r="A18" s="1"/>
      <c r="B18" s="4">
        <v>9</v>
      </c>
      <c r="C18" s="79">
        <f>'作業用'!K11</f>
        <v>0</v>
      </c>
      <c r="D18" s="80"/>
      <c r="E18" s="80"/>
      <c r="F18" s="80"/>
      <c r="G18" s="81"/>
      <c r="H18" s="82" t="str">
        <f>IF('作業用'!L11=0," ",'作業用'!L11)</f>
        <v> </v>
      </c>
      <c r="I18" s="83"/>
      <c r="J18" s="83"/>
      <c r="K18" s="83"/>
      <c r="L18" s="83"/>
      <c r="M18" s="84"/>
      <c r="N18" s="94" t="str">
        <f>IF('作業用'!M11=0," ",'作業用'!M11)</f>
        <v> </v>
      </c>
      <c r="O18" s="95"/>
      <c r="P18" s="95"/>
      <c r="Q18" s="96"/>
    </row>
    <row r="19" spans="1:17" ht="28.5" customHeight="1">
      <c r="A19" s="1"/>
      <c r="B19" s="4">
        <v>10</v>
      </c>
      <c r="C19" s="79">
        <f>'作業用'!K12</f>
        <v>0</v>
      </c>
      <c r="D19" s="80"/>
      <c r="E19" s="80"/>
      <c r="F19" s="80"/>
      <c r="G19" s="81"/>
      <c r="H19" s="82" t="str">
        <f>IF('作業用'!L12=0," ",'作業用'!L12)</f>
        <v> </v>
      </c>
      <c r="I19" s="83"/>
      <c r="J19" s="83"/>
      <c r="K19" s="83"/>
      <c r="L19" s="83"/>
      <c r="M19" s="84"/>
      <c r="N19" s="94" t="str">
        <f>IF('作業用'!M12=0," ",'作業用'!M12)</f>
        <v> </v>
      </c>
      <c r="O19" s="95"/>
      <c r="P19" s="95"/>
      <c r="Q19" s="96"/>
    </row>
    <row r="20" spans="1:17" ht="28.5" customHeight="1">
      <c r="A20" s="1"/>
      <c r="B20" s="4">
        <v>11</v>
      </c>
      <c r="C20" s="79">
        <f>'作業用'!K13</f>
        <v>0</v>
      </c>
      <c r="D20" s="80"/>
      <c r="E20" s="80"/>
      <c r="F20" s="80"/>
      <c r="G20" s="81"/>
      <c r="H20" s="82" t="str">
        <f>IF('作業用'!L13=0," ",'作業用'!L13)</f>
        <v> </v>
      </c>
      <c r="I20" s="83"/>
      <c r="J20" s="83"/>
      <c r="K20" s="83"/>
      <c r="L20" s="83"/>
      <c r="M20" s="84"/>
      <c r="N20" s="94" t="str">
        <f>IF('作業用'!M13=0," ",'作業用'!M13)</f>
        <v> </v>
      </c>
      <c r="O20" s="95"/>
      <c r="P20" s="95"/>
      <c r="Q20" s="96"/>
    </row>
    <row r="21" spans="1:17" ht="28.5" customHeight="1">
      <c r="A21" s="1"/>
      <c r="B21" s="4">
        <v>12</v>
      </c>
      <c r="C21" s="79">
        <f>'作業用'!K14</f>
        <v>0</v>
      </c>
      <c r="D21" s="80"/>
      <c r="E21" s="80"/>
      <c r="F21" s="80"/>
      <c r="G21" s="81"/>
      <c r="H21" s="82" t="str">
        <f>IF('作業用'!L14=0," ",'作業用'!L14)</f>
        <v> </v>
      </c>
      <c r="I21" s="83"/>
      <c r="J21" s="83"/>
      <c r="K21" s="83"/>
      <c r="L21" s="83"/>
      <c r="M21" s="84"/>
      <c r="N21" s="94" t="str">
        <f>IF('作業用'!M14=0," ",'作業用'!M14)</f>
        <v> </v>
      </c>
      <c r="O21" s="95"/>
      <c r="P21" s="95"/>
      <c r="Q21" s="96"/>
    </row>
    <row r="22" spans="1:17" ht="28.5" customHeight="1">
      <c r="A22" s="1"/>
      <c r="B22" s="4">
        <v>13</v>
      </c>
      <c r="C22" s="79">
        <f>'作業用'!K15</f>
        <v>0</v>
      </c>
      <c r="D22" s="80"/>
      <c r="E22" s="80"/>
      <c r="F22" s="80"/>
      <c r="G22" s="81"/>
      <c r="H22" s="82" t="str">
        <f>IF('作業用'!L15=0," ",'作業用'!L15)</f>
        <v> </v>
      </c>
      <c r="I22" s="83"/>
      <c r="J22" s="83"/>
      <c r="K22" s="83"/>
      <c r="L22" s="83"/>
      <c r="M22" s="84"/>
      <c r="N22" s="94" t="str">
        <f>IF('作業用'!M15=0," ",'作業用'!M15)</f>
        <v> </v>
      </c>
      <c r="O22" s="95"/>
      <c r="P22" s="95"/>
      <c r="Q22" s="96"/>
    </row>
    <row r="23" spans="1:17" ht="28.5" customHeight="1">
      <c r="A23" s="1"/>
      <c r="B23" s="4">
        <v>14</v>
      </c>
      <c r="C23" s="79">
        <f>'作業用'!K16</f>
        <v>0</v>
      </c>
      <c r="D23" s="80"/>
      <c r="E23" s="80"/>
      <c r="F23" s="80"/>
      <c r="G23" s="81"/>
      <c r="H23" s="82" t="str">
        <f>IF('作業用'!L16=0," ",'作業用'!L16)</f>
        <v> </v>
      </c>
      <c r="I23" s="83"/>
      <c r="J23" s="83"/>
      <c r="K23" s="83"/>
      <c r="L23" s="83"/>
      <c r="M23" s="84"/>
      <c r="N23" s="94" t="str">
        <f>IF('作業用'!M16=0," ",'作業用'!M16)</f>
        <v> </v>
      </c>
      <c r="O23" s="95"/>
      <c r="P23" s="95"/>
      <c r="Q23" s="96"/>
    </row>
    <row r="24" spans="1:17" ht="28.5" customHeight="1">
      <c r="A24" s="1"/>
      <c r="B24" s="4">
        <v>15</v>
      </c>
      <c r="C24" s="79">
        <f>'作業用'!K17</f>
        <v>0</v>
      </c>
      <c r="D24" s="80"/>
      <c r="E24" s="80"/>
      <c r="F24" s="80"/>
      <c r="G24" s="81"/>
      <c r="H24" s="82" t="str">
        <f>IF('作業用'!L17=0," ",'作業用'!L17)</f>
        <v> </v>
      </c>
      <c r="I24" s="83"/>
      <c r="J24" s="83"/>
      <c r="K24" s="83"/>
      <c r="L24" s="83"/>
      <c r="M24" s="84"/>
      <c r="N24" s="94" t="str">
        <f>IF('作業用'!M17=0," ",'作業用'!M17)</f>
        <v> </v>
      </c>
      <c r="O24" s="95"/>
      <c r="P24" s="95"/>
      <c r="Q24" s="96"/>
    </row>
    <row r="25" spans="1:17" ht="28.5" customHeight="1">
      <c r="A25" s="1"/>
      <c r="B25" s="4">
        <v>16</v>
      </c>
      <c r="C25" s="79">
        <f>'作業用'!K18</f>
        <v>0</v>
      </c>
      <c r="D25" s="80"/>
      <c r="E25" s="80"/>
      <c r="F25" s="80"/>
      <c r="G25" s="81"/>
      <c r="H25" s="82" t="str">
        <f>IF('作業用'!L18=0," ",'作業用'!L18)</f>
        <v> </v>
      </c>
      <c r="I25" s="83"/>
      <c r="J25" s="83"/>
      <c r="K25" s="83"/>
      <c r="L25" s="83"/>
      <c r="M25" s="84"/>
      <c r="N25" s="94" t="str">
        <f>IF('作業用'!M18=0," ",'作業用'!M18)</f>
        <v> </v>
      </c>
      <c r="O25" s="95"/>
      <c r="P25" s="95"/>
      <c r="Q25" s="96"/>
    </row>
    <row r="26" spans="1:17" ht="28.5" customHeight="1">
      <c r="A26" s="1"/>
      <c r="B26" s="4">
        <v>17</v>
      </c>
      <c r="C26" s="79">
        <f>'作業用'!K19</f>
        <v>0</v>
      </c>
      <c r="D26" s="80"/>
      <c r="E26" s="80"/>
      <c r="F26" s="80"/>
      <c r="G26" s="81"/>
      <c r="H26" s="82" t="str">
        <f>IF('作業用'!L19=0," ",'作業用'!L19)</f>
        <v> </v>
      </c>
      <c r="I26" s="83"/>
      <c r="J26" s="83"/>
      <c r="K26" s="83"/>
      <c r="L26" s="83"/>
      <c r="M26" s="84"/>
      <c r="N26" s="94" t="str">
        <f>IF('作業用'!M19=0," ",'作業用'!M19)</f>
        <v> </v>
      </c>
      <c r="O26" s="95"/>
      <c r="P26" s="95"/>
      <c r="Q26" s="96"/>
    </row>
    <row r="27" spans="1:17" ht="28.5" customHeight="1">
      <c r="A27" s="1"/>
      <c r="B27" s="4">
        <v>18</v>
      </c>
      <c r="C27" s="79">
        <f>'作業用'!K20</f>
        <v>0</v>
      </c>
      <c r="D27" s="80"/>
      <c r="E27" s="80"/>
      <c r="F27" s="80"/>
      <c r="G27" s="81"/>
      <c r="H27" s="82" t="str">
        <f>IF('作業用'!L20=0," ",'作業用'!L20)</f>
        <v> </v>
      </c>
      <c r="I27" s="83"/>
      <c r="J27" s="83"/>
      <c r="K27" s="83"/>
      <c r="L27" s="83"/>
      <c r="M27" s="84"/>
      <c r="N27" s="94" t="str">
        <f>IF('作業用'!M20=0," ",'作業用'!M20)</f>
        <v> </v>
      </c>
      <c r="O27" s="95"/>
      <c r="P27" s="95"/>
      <c r="Q27" s="96"/>
    </row>
    <row r="28" spans="1:17" ht="28.5" customHeight="1">
      <c r="A28" s="1"/>
      <c r="B28" s="4">
        <v>19</v>
      </c>
      <c r="C28" s="79">
        <f>'作業用'!K21</f>
        <v>0</v>
      </c>
      <c r="D28" s="80"/>
      <c r="E28" s="80"/>
      <c r="F28" s="80"/>
      <c r="G28" s="81"/>
      <c r="H28" s="82" t="str">
        <f>IF('作業用'!L21=0," ",'作業用'!L21)</f>
        <v> </v>
      </c>
      <c r="I28" s="83"/>
      <c r="J28" s="83"/>
      <c r="K28" s="83"/>
      <c r="L28" s="83"/>
      <c r="M28" s="84"/>
      <c r="N28" s="94" t="str">
        <f>IF('作業用'!M21=0," ",'作業用'!M21)</f>
        <v> </v>
      </c>
      <c r="O28" s="95"/>
      <c r="P28" s="95"/>
      <c r="Q28" s="96"/>
    </row>
    <row r="29" spans="1:17" ht="28.5" customHeight="1">
      <c r="A29" s="1"/>
      <c r="B29" s="4">
        <v>20</v>
      </c>
      <c r="C29" s="79">
        <f>'作業用'!K22</f>
        <v>0</v>
      </c>
      <c r="D29" s="80"/>
      <c r="E29" s="80"/>
      <c r="F29" s="80"/>
      <c r="G29" s="81"/>
      <c r="H29" s="82" t="str">
        <f>IF('作業用'!L22=0," ",'作業用'!L22)</f>
        <v> </v>
      </c>
      <c r="I29" s="83"/>
      <c r="J29" s="83"/>
      <c r="K29" s="83"/>
      <c r="L29" s="83"/>
      <c r="M29" s="84"/>
      <c r="N29" s="94" t="str">
        <f>IF('作業用'!M22=0," ",'作業用'!M22)</f>
        <v> </v>
      </c>
      <c r="O29" s="95"/>
      <c r="P29" s="95"/>
      <c r="Q29" s="96"/>
    </row>
    <row r="30" spans="1:17" ht="15.75" customHeight="1">
      <c r="A30" s="1"/>
      <c r="B30" s="23" t="s">
        <v>37</v>
      </c>
      <c r="C30" s="24" t="s">
        <v>39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2:17" ht="27.75" customHeight="1">
      <c r="B31" s="64" t="s">
        <v>37</v>
      </c>
      <c r="C31" s="99" t="s">
        <v>61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ht="33" customHeight="1"/>
    <row r="33" ht="33" customHeight="1"/>
    <row r="34" ht="33" customHeight="1"/>
    <row r="35" ht="33" customHeight="1"/>
    <row r="36" ht="33" customHeight="1"/>
  </sheetData>
  <sheetProtection password="DF1B"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H15:M15"/>
    <mergeCell ref="N15:Q15"/>
    <mergeCell ref="C16:G16"/>
    <mergeCell ref="H16:M16"/>
    <mergeCell ref="N16:Q16"/>
    <mergeCell ref="C13:G13"/>
    <mergeCell ref="H13:M13"/>
    <mergeCell ref="N13:Q13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C10:G10"/>
    <mergeCell ref="H10:M10"/>
    <mergeCell ref="N10:Q10"/>
    <mergeCell ref="N9:Q9"/>
    <mergeCell ref="N12:Q12"/>
    <mergeCell ref="C12:G12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 horizontalCentered="1"/>
  <pageMargins left="0.7874015748031497" right="0.7874015748031497" top="1.1811023622047245" bottom="0.3937007874015748" header="0.5118110236220472" footer="0.5118110236220472"/>
  <pageSetup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3.75390625" style="0" bestFit="1" customWidth="1"/>
    <col min="4" max="4" width="10.25390625" style="0" bestFit="1" customWidth="1"/>
    <col min="5" max="5" width="13.00390625" style="7" bestFit="1" customWidth="1"/>
    <col min="7" max="7" width="3.875" style="0" customWidth="1"/>
    <col min="8" max="8" width="3.75390625" style="0" bestFit="1" customWidth="1"/>
    <col min="11" max="11" width="10.25390625" style="0" bestFit="1" customWidth="1"/>
    <col min="12" max="12" width="13.00390625" style="7" bestFit="1" customWidth="1"/>
  </cols>
  <sheetData>
    <row r="1" spans="1:13" ht="13.5">
      <c r="A1" s="8">
        <v>15</v>
      </c>
      <c r="B1" s="17" t="s">
        <v>20</v>
      </c>
      <c r="C1" s="8"/>
      <c r="D1" s="8"/>
      <c r="E1" s="14"/>
      <c r="F1" s="8"/>
      <c r="G1" s="8"/>
      <c r="H1" s="8">
        <v>15</v>
      </c>
      <c r="I1" s="17" t="s">
        <v>21</v>
      </c>
      <c r="J1" s="8"/>
      <c r="K1" s="8"/>
      <c r="L1" s="14"/>
      <c r="M1" s="8"/>
    </row>
    <row r="2" spans="1:16" ht="14.25" thickBot="1">
      <c r="A2" s="10" t="s">
        <v>13</v>
      </c>
      <c r="B2" s="11" t="s">
        <v>14</v>
      </c>
      <c r="C2" s="11" t="s">
        <v>15</v>
      </c>
      <c r="D2" s="11" t="s">
        <v>16</v>
      </c>
      <c r="E2" s="37" t="s">
        <v>44</v>
      </c>
      <c r="F2" s="68" t="s">
        <v>62</v>
      </c>
      <c r="G2" s="13"/>
      <c r="H2" s="10" t="s">
        <v>13</v>
      </c>
      <c r="I2" s="11" t="s">
        <v>14</v>
      </c>
      <c r="J2" s="11" t="s">
        <v>15</v>
      </c>
      <c r="K2" s="11" t="s">
        <v>16</v>
      </c>
      <c r="L2" s="12" t="s">
        <v>44</v>
      </c>
      <c r="M2" s="18" t="s">
        <v>62</v>
      </c>
      <c r="O2" s="7" t="s">
        <v>15</v>
      </c>
      <c r="P2" t="s">
        <v>41</v>
      </c>
    </row>
    <row r="3" spans="1:16" ht="14.25" thickBot="1">
      <c r="A3">
        <v>1</v>
      </c>
      <c r="D3" t="str">
        <f>_xlfn.IFERROR(VLOOKUP(A3,'入力画面'!$A$13:$I$32,7,FALSE),0)</f>
        <v>埼玉　一郎</v>
      </c>
      <c r="E3" s="7" t="str">
        <f>_xlfn.IFERROR(VLOOKUP(A3,'入力画面'!$A$13:$I$32,8,FALSE),0)</f>
        <v>12345678</v>
      </c>
      <c r="F3" s="69" t="str">
        <f>_xlfn.IFERROR(VLOOKUP(A3,'入力画面'!$A$13:$J$32,10,FALSE),0)</f>
        <v>インハイ県大単ベスト32</v>
      </c>
      <c r="H3">
        <v>1</v>
      </c>
      <c r="K3" t="str">
        <f>_xlfn.IFERROR(VLOOKUP(H3,'入力画面'!$L$13:$T$32,7,FALSE),0)</f>
        <v>彩玉　花子</v>
      </c>
      <c r="L3" s="7" t="str">
        <f>_xlfn.IFERROR(VLOOKUP(H3,'入力画面'!$L$13:$T$32,8,FALSE),0)</f>
        <v>08765432</v>
      </c>
      <c r="M3" s="69" t="str">
        <f>_xlfn.IFERROR(VLOOKUP(H3,'入力画面'!$L$13:$U$32,10,FALSE),0)</f>
        <v>新人戦東部地区ベスト16</v>
      </c>
      <c r="O3" s="27" t="s">
        <v>18</v>
      </c>
      <c r="P3" s="25">
        <v>15</v>
      </c>
    </row>
    <row r="4" spans="1:16" ht="14.25" thickBot="1">
      <c r="A4">
        <v>2</v>
      </c>
      <c r="D4" t="str">
        <f>_xlfn.IFERROR(VLOOKUP(A4,'入力画面'!$A$13:$I$32,7,FALSE),0)</f>
        <v>埼玉　三郎</v>
      </c>
      <c r="E4" s="7" t="str">
        <f>_xlfn.IFERROR(VLOOKUP(A4,'入力画面'!$A$13:$I$32,8,FALSE),0)</f>
        <v>00123456</v>
      </c>
      <c r="F4" s="69" t="str">
        <f>_xlfn.IFERROR(VLOOKUP(A4,'入力画面'!$A$13:$J$32,10,FALSE),0)</f>
        <v>会長杯単ベスト4</v>
      </c>
      <c r="H4">
        <v>2</v>
      </c>
      <c r="K4" t="str">
        <f>_xlfn.IFERROR(VLOOKUP(H4,'入力画面'!$L$13:$T$32,7,FALSE),0)</f>
        <v>彩玉　商子</v>
      </c>
      <c r="L4" s="7" t="str">
        <f>_xlfn.IFERROR(VLOOKUP(H4,'入力画面'!$L$13:$T$32,8,FALSE),0)</f>
        <v>00087654</v>
      </c>
      <c r="M4" s="69">
        <f>_xlfn.IFERROR(VLOOKUP(H4,'入力画面'!$L$13:$U$32,10,FALSE),0)</f>
        <v>0</v>
      </c>
      <c r="O4" s="27" t="s">
        <v>19</v>
      </c>
      <c r="P4" s="26">
        <v>16</v>
      </c>
    </row>
    <row r="5" spans="1:13" ht="13.5">
      <c r="A5">
        <v>3</v>
      </c>
      <c r="D5" t="str">
        <f>_xlfn.IFERROR(VLOOKUP(A5,'入力画面'!$A$13:$I$32,7,FALSE),0)</f>
        <v>埼玉　五郎</v>
      </c>
      <c r="E5" s="7" t="str">
        <f>_xlfn.IFERROR(VLOOKUP(A5,'入力画面'!$A$13:$I$32,8,FALSE),0)</f>
        <v>00001234</v>
      </c>
      <c r="F5" s="69">
        <f>_xlfn.IFERROR(VLOOKUP(A5,'入力画面'!$A$13:$J$32,10,FALSE),0)</f>
        <v>0</v>
      </c>
      <c r="H5">
        <v>3</v>
      </c>
      <c r="K5">
        <f>_xlfn.IFERROR(VLOOKUP(H5,'入力画面'!$L$13:$T$32,7,FALSE),0)</f>
        <v>0</v>
      </c>
      <c r="L5" s="7">
        <f>_xlfn.IFERROR(VLOOKUP(H5,'入力画面'!$L$13:$T$32,8,FALSE),0)</f>
        <v>0</v>
      </c>
      <c r="M5" s="69">
        <f>_xlfn.IFERROR(VLOOKUP(H5,'入力画面'!$L$13:$U$32,10,FALSE),0)</f>
        <v>0</v>
      </c>
    </row>
    <row r="6" spans="1:13" ht="13.5">
      <c r="A6">
        <v>4</v>
      </c>
      <c r="D6">
        <f>_xlfn.IFERROR(VLOOKUP(A6,'入力画面'!$A$13:$I$32,7,FALSE),0)</f>
        <v>0</v>
      </c>
      <c r="E6" s="7">
        <f>_xlfn.IFERROR(VLOOKUP(A6,'入力画面'!$A$13:$I$32,8,FALSE),0)</f>
        <v>0</v>
      </c>
      <c r="F6" s="69">
        <f>_xlfn.IFERROR(VLOOKUP(A6,'入力画面'!$A$13:$J$32,10,FALSE),0)</f>
        <v>0</v>
      </c>
      <c r="H6">
        <v>4</v>
      </c>
      <c r="K6">
        <f>_xlfn.IFERROR(VLOOKUP(H6,'入力画面'!$L$13:$T$32,7,FALSE),0)</f>
        <v>0</v>
      </c>
      <c r="L6" s="7">
        <f>_xlfn.IFERROR(VLOOKUP(H6,'入力画面'!$L$13:$T$32,8,FALSE),0)</f>
        <v>0</v>
      </c>
      <c r="M6" s="69">
        <f>_xlfn.IFERROR(VLOOKUP(H6,'入力画面'!$L$13:$U$32,10,FALSE),0)</f>
        <v>0</v>
      </c>
    </row>
    <row r="7" spans="1:13" ht="13.5">
      <c r="A7">
        <v>5</v>
      </c>
      <c r="D7">
        <f>_xlfn.IFERROR(VLOOKUP(A7,'入力画面'!$A$13:$I$32,7,FALSE),0)</f>
        <v>0</v>
      </c>
      <c r="E7" s="7">
        <f>_xlfn.IFERROR(VLOOKUP(A7,'入力画面'!$A$13:$I$32,8,FALSE),0)</f>
        <v>0</v>
      </c>
      <c r="F7" s="69">
        <f>_xlfn.IFERROR(VLOOKUP(A7,'入力画面'!$A$13:$J$32,10,FALSE),0)</f>
        <v>0</v>
      </c>
      <c r="H7">
        <v>5</v>
      </c>
      <c r="K7">
        <f>_xlfn.IFERROR(VLOOKUP(H7,'入力画面'!$L$13:$T$32,7,FALSE),0)</f>
        <v>0</v>
      </c>
      <c r="L7" s="7">
        <f>_xlfn.IFERROR(VLOOKUP(H7,'入力画面'!$L$13:$T$32,8,FALSE),0)</f>
        <v>0</v>
      </c>
      <c r="M7" s="69">
        <f>_xlfn.IFERROR(VLOOKUP(H7,'入力画面'!$L$13:$U$32,10,FALSE),0)</f>
        <v>0</v>
      </c>
    </row>
    <row r="8" spans="1:13" ht="13.5">
      <c r="A8">
        <v>6</v>
      </c>
      <c r="D8">
        <f>_xlfn.IFERROR(VLOOKUP(A8,'入力画面'!$A$13:$I$32,7,FALSE),0)</f>
        <v>0</v>
      </c>
      <c r="E8" s="7">
        <f>_xlfn.IFERROR(VLOOKUP(A8,'入力画面'!$A$13:$I$32,8,FALSE),0)</f>
        <v>0</v>
      </c>
      <c r="F8" s="69">
        <f>_xlfn.IFERROR(VLOOKUP(A8,'入力画面'!$A$13:$J$32,10,FALSE),0)</f>
        <v>0</v>
      </c>
      <c r="H8">
        <v>6</v>
      </c>
      <c r="K8">
        <f>_xlfn.IFERROR(VLOOKUP(H8,'入力画面'!$L$13:$T$32,7,FALSE),0)</f>
        <v>0</v>
      </c>
      <c r="L8" s="7">
        <f>_xlfn.IFERROR(VLOOKUP(H8,'入力画面'!$L$13:$T$32,8,FALSE),0)</f>
        <v>0</v>
      </c>
      <c r="M8" s="69">
        <f>_xlfn.IFERROR(VLOOKUP(H8,'入力画面'!$L$13:$U$32,10,FALSE),0)</f>
        <v>0</v>
      </c>
    </row>
    <row r="9" spans="1:13" ht="13.5">
      <c r="A9">
        <v>7</v>
      </c>
      <c r="D9">
        <f>_xlfn.IFERROR(VLOOKUP(A9,'入力画面'!$A$13:$I$32,7,FALSE),0)</f>
        <v>0</v>
      </c>
      <c r="E9" s="7">
        <f>_xlfn.IFERROR(VLOOKUP(A9,'入力画面'!$A$13:$I$32,8,FALSE),0)</f>
        <v>0</v>
      </c>
      <c r="F9" s="69">
        <f>_xlfn.IFERROR(VLOOKUP(A9,'入力画面'!$A$13:$J$32,10,FALSE),0)</f>
        <v>0</v>
      </c>
      <c r="H9">
        <v>7</v>
      </c>
      <c r="K9">
        <f>_xlfn.IFERROR(VLOOKUP(H9,'入力画面'!$L$13:$T$32,7,FALSE),0)</f>
        <v>0</v>
      </c>
      <c r="L9" s="7">
        <f>_xlfn.IFERROR(VLOOKUP(H9,'入力画面'!$L$13:$T$32,8,FALSE),0)</f>
        <v>0</v>
      </c>
      <c r="M9" s="69">
        <f>_xlfn.IFERROR(VLOOKUP(H9,'入力画面'!$L$13:$U$32,10,FALSE),0)</f>
        <v>0</v>
      </c>
    </row>
    <row r="10" spans="1:13" ht="13.5">
      <c r="A10">
        <v>8</v>
      </c>
      <c r="D10">
        <f>_xlfn.IFERROR(VLOOKUP(A10,'入力画面'!$A$13:$I$32,7,FALSE),0)</f>
        <v>0</v>
      </c>
      <c r="E10" s="7">
        <f>_xlfn.IFERROR(VLOOKUP(A10,'入力画面'!$A$13:$I$32,8,FALSE),0)</f>
        <v>0</v>
      </c>
      <c r="F10" s="69">
        <f>_xlfn.IFERROR(VLOOKUP(A10,'入力画面'!$A$13:$J$32,10,FALSE),0)</f>
        <v>0</v>
      </c>
      <c r="H10">
        <v>8</v>
      </c>
      <c r="K10">
        <f>_xlfn.IFERROR(VLOOKUP(H10,'入力画面'!$L$13:$T$32,7,FALSE),0)</f>
        <v>0</v>
      </c>
      <c r="L10" s="7">
        <f>_xlfn.IFERROR(VLOOKUP(H10,'入力画面'!$L$13:$T$32,8,FALSE),0)</f>
        <v>0</v>
      </c>
      <c r="M10" s="69">
        <f>_xlfn.IFERROR(VLOOKUP(H10,'入力画面'!$L$13:$U$32,10,FALSE),0)</f>
        <v>0</v>
      </c>
    </row>
    <row r="11" spans="1:13" ht="13.5">
      <c r="A11">
        <v>9</v>
      </c>
      <c r="D11">
        <f>_xlfn.IFERROR(VLOOKUP(A11,'入力画面'!$A$13:$I$32,7,FALSE),0)</f>
        <v>0</v>
      </c>
      <c r="E11" s="7">
        <f>_xlfn.IFERROR(VLOOKUP(A11,'入力画面'!$A$13:$I$32,8,FALSE),0)</f>
        <v>0</v>
      </c>
      <c r="F11" s="69">
        <f>_xlfn.IFERROR(VLOOKUP(A11,'入力画面'!$A$13:$J$32,10,FALSE),0)</f>
        <v>0</v>
      </c>
      <c r="H11">
        <v>9</v>
      </c>
      <c r="K11">
        <f>_xlfn.IFERROR(VLOOKUP(H11,'入力画面'!$L$13:$T$32,7,FALSE),0)</f>
        <v>0</v>
      </c>
      <c r="L11" s="7">
        <f>_xlfn.IFERROR(VLOOKUP(H11,'入力画面'!$L$13:$T$32,8,FALSE),0)</f>
        <v>0</v>
      </c>
      <c r="M11" s="69">
        <f>_xlfn.IFERROR(VLOOKUP(H11,'入力画面'!$L$13:$U$32,10,FALSE),0)</f>
        <v>0</v>
      </c>
    </row>
    <row r="12" spans="1:13" ht="13.5">
      <c r="A12">
        <v>10</v>
      </c>
      <c r="D12">
        <f>_xlfn.IFERROR(VLOOKUP(A12,'入力画面'!$A$13:$I$32,7,FALSE),0)</f>
        <v>0</v>
      </c>
      <c r="E12" s="7">
        <f>_xlfn.IFERROR(VLOOKUP(A12,'入力画面'!$A$13:$I$32,8,FALSE),0)</f>
        <v>0</v>
      </c>
      <c r="F12" s="69">
        <f>_xlfn.IFERROR(VLOOKUP(A12,'入力画面'!$A$13:$J$32,10,FALSE),0)</f>
        <v>0</v>
      </c>
      <c r="H12">
        <v>10</v>
      </c>
      <c r="K12">
        <f>_xlfn.IFERROR(VLOOKUP(H12,'入力画面'!$L$13:$T$32,7,FALSE),0)</f>
        <v>0</v>
      </c>
      <c r="L12" s="7">
        <f>_xlfn.IFERROR(VLOOKUP(H12,'入力画面'!$L$13:$T$32,8,FALSE),0)</f>
        <v>0</v>
      </c>
      <c r="M12" s="69">
        <f>_xlfn.IFERROR(VLOOKUP(H12,'入力画面'!$L$13:$U$32,10,FALSE),0)</f>
        <v>0</v>
      </c>
    </row>
    <row r="13" spans="1:13" ht="13.5">
      <c r="A13">
        <v>11</v>
      </c>
      <c r="D13">
        <f>_xlfn.IFERROR(VLOOKUP(A13,'入力画面'!$A$13:$I$32,7,FALSE),0)</f>
        <v>0</v>
      </c>
      <c r="E13" s="7">
        <f>_xlfn.IFERROR(VLOOKUP(A13,'入力画面'!$A$13:$I$32,8,FALSE),0)</f>
        <v>0</v>
      </c>
      <c r="F13" s="69">
        <f>_xlfn.IFERROR(VLOOKUP(A13,'入力画面'!$A$13:$J$32,10,FALSE),0)</f>
        <v>0</v>
      </c>
      <c r="H13">
        <v>11</v>
      </c>
      <c r="K13">
        <f>_xlfn.IFERROR(VLOOKUP(H13,'入力画面'!$L$13:$T$32,7,FALSE),0)</f>
        <v>0</v>
      </c>
      <c r="L13" s="7">
        <f>_xlfn.IFERROR(VLOOKUP(H13,'入力画面'!$L$13:$T$32,8,FALSE),0)</f>
        <v>0</v>
      </c>
      <c r="M13" s="69">
        <f>_xlfn.IFERROR(VLOOKUP(H13,'入力画面'!$L$13:$U$32,10,FALSE),0)</f>
        <v>0</v>
      </c>
    </row>
    <row r="14" spans="1:13" ht="13.5">
      <c r="A14">
        <v>12</v>
      </c>
      <c r="D14">
        <f>_xlfn.IFERROR(VLOOKUP(A14,'入力画面'!$A$13:$I$32,7,FALSE),0)</f>
        <v>0</v>
      </c>
      <c r="E14" s="7">
        <f>_xlfn.IFERROR(VLOOKUP(A14,'入力画面'!$A$13:$I$32,8,FALSE),0)</f>
        <v>0</v>
      </c>
      <c r="F14" s="69">
        <f>_xlfn.IFERROR(VLOOKUP(A14,'入力画面'!$A$13:$J$32,10,FALSE),0)</f>
        <v>0</v>
      </c>
      <c r="H14">
        <v>12</v>
      </c>
      <c r="K14">
        <f>_xlfn.IFERROR(VLOOKUP(H14,'入力画面'!$L$13:$T$32,7,FALSE),0)</f>
        <v>0</v>
      </c>
      <c r="L14" s="7">
        <f>_xlfn.IFERROR(VLOOKUP(H14,'入力画面'!$L$13:$T$32,8,FALSE),0)</f>
        <v>0</v>
      </c>
      <c r="M14" s="69">
        <f>_xlfn.IFERROR(VLOOKUP(H14,'入力画面'!$L$13:$U$32,10,FALSE),0)</f>
        <v>0</v>
      </c>
    </row>
    <row r="15" spans="1:13" ht="13.5">
      <c r="A15">
        <v>13</v>
      </c>
      <c r="D15">
        <f>_xlfn.IFERROR(VLOOKUP(A15,'入力画面'!$A$13:$I$32,7,FALSE),0)</f>
        <v>0</v>
      </c>
      <c r="E15" s="7">
        <f>_xlfn.IFERROR(VLOOKUP(A15,'入力画面'!$A$13:$I$32,8,FALSE),0)</f>
        <v>0</v>
      </c>
      <c r="F15" s="69">
        <f>_xlfn.IFERROR(VLOOKUP(A15,'入力画面'!$A$13:$J$32,10,FALSE),0)</f>
        <v>0</v>
      </c>
      <c r="H15">
        <v>13</v>
      </c>
      <c r="K15">
        <f>_xlfn.IFERROR(VLOOKUP(H15,'入力画面'!$L$13:$T$32,7,FALSE),0)</f>
        <v>0</v>
      </c>
      <c r="L15" s="7">
        <f>_xlfn.IFERROR(VLOOKUP(H15,'入力画面'!$L$13:$T$32,8,FALSE),0)</f>
        <v>0</v>
      </c>
      <c r="M15" s="69">
        <f>_xlfn.IFERROR(VLOOKUP(H15,'入力画面'!$L$13:$U$32,10,FALSE),0)</f>
        <v>0</v>
      </c>
    </row>
    <row r="16" spans="1:13" ht="13.5">
      <c r="A16">
        <v>14</v>
      </c>
      <c r="D16">
        <f>_xlfn.IFERROR(VLOOKUP(A16,'入力画面'!$A$13:$I$32,7,FALSE),0)</f>
        <v>0</v>
      </c>
      <c r="E16" s="7">
        <f>_xlfn.IFERROR(VLOOKUP(A16,'入力画面'!$A$13:$I$32,8,FALSE),0)</f>
        <v>0</v>
      </c>
      <c r="F16" s="69">
        <f>_xlfn.IFERROR(VLOOKUP(A16,'入力画面'!$A$13:$J$32,10,FALSE),0)</f>
        <v>0</v>
      </c>
      <c r="H16">
        <v>14</v>
      </c>
      <c r="K16">
        <f>_xlfn.IFERROR(VLOOKUP(H16,'入力画面'!$L$13:$T$32,7,FALSE),0)</f>
        <v>0</v>
      </c>
      <c r="L16" s="7">
        <f>_xlfn.IFERROR(VLOOKUP(H16,'入力画面'!$L$13:$T$32,8,FALSE),0)</f>
        <v>0</v>
      </c>
      <c r="M16" s="69">
        <f>_xlfn.IFERROR(VLOOKUP(H16,'入力画面'!$L$13:$U$32,10,FALSE),0)</f>
        <v>0</v>
      </c>
    </row>
    <row r="17" spans="1:13" ht="13.5">
      <c r="A17">
        <v>15</v>
      </c>
      <c r="D17">
        <f>_xlfn.IFERROR(VLOOKUP(A17,'入力画面'!$A$13:$I$32,7,FALSE),0)</f>
        <v>0</v>
      </c>
      <c r="E17" s="7">
        <f>_xlfn.IFERROR(VLOOKUP(A17,'入力画面'!$A$13:$I$32,8,FALSE),0)</f>
        <v>0</v>
      </c>
      <c r="F17" s="69">
        <f>_xlfn.IFERROR(VLOOKUP(A17,'入力画面'!$A$13:$J$32,10,FALSE),0)</f>
        <v>0</v>
      </c>
      <c r="H17">
        <v>15</v>
      </c>
      <c r="K17">
        <f>_xlfn.IFERROR(VLOOKUP(H17,'入力画面'!$L$13:$T$32,7,FALSE),0)</f>
        <v>0</v>
      </c>
      <c r="L17" s="7">
        <f>_xlfn.IFERROR(VLOOKUP(H17,'入力画面'!$L$13:$T$32,8,FALSE),0)</f>
        <v>0</v>
      </c>
      <c r="M17" s="69">
        <f>_xlfn.IFERROR(VLOOKUP(H17,'入力画面'!$L$13:$U$32,10,FALSE),0)</f>
        <v>0</v>
      </c>
    </row>
    <row r="18" spans="1:13" ht="13.5">
      <c r="A18">
        <v>16</v>
      </c>
      <c r="D18">
        <f>_xlfn.IFERROR(VLOOKUP(A18,'入力画面'!$A$13:$I$32,7,FALSE),0)</f>
        <v>0</v>
      </c>
      <c r="E18" s="7">
        <f>_xlfn.IFERROR(VLOOKUP(A18,'入力画面'!$A$13:$I$32,8,FALSE),0)</f>
        <v>0</v>
      </c>
      <c r="F18" s="69">
        <f>_xlfn.IFERROR(VLOOKUP(A18,'入力画面'!$A$13:$J$32,10,FALSE),0)</f>
        <v>0</v>
      </c>
      <c r="H18">
        <v>16</v>
      </c>
      <c r="K18">
        <f>_xlfn.IFERROR(VLOOKUP(H18,'入力画面'!$L$13:$T$32,7,FALSE),0)</f>
        <v>0</v>
      </c>
      <c r="L18" s="7">
        <f>_xlfn.IFERROR(VLOOKUP(H18,'入力画面'!$L$13:$T$32,8,FALSE),0)</f>
        <v>0</v>
      </c>
      <c r="M18" s="69">
        <f>_xlfn.IFERROR(VLOOKUP(H18,'入力画面'!$L$13:$U$32,10,FALSE),0)</f>
        <v>0</v>
      </c>
    </row>
    <row r="19" spans="1:13" ht="13.5">
      <c r="A19">
        <v>17</v>
      </c>
      <c r="D19">
        <f>_xlfn.IFERROR(VLOOKUP(A19,'入力画面'!$A$13:$I$32,7,FALSE),0)</f>
        <v>0</v>
      </c>
      <c r="E19" s="7">
        <f>_xlfn.IFERROR(VLOOKUP(A19,'入力画面'!$A$13:$I$32,8,FALSE),0)</f>
        <v>0</v>
      </c>
      <c r="F19" s="69">
        <f>_xlfn.IFERROR(VLOOKUP(A19,'入力画面'!$A$13:$J$32,10,FALSE),0)</f>
        <v>0</v>
      </c>
      <c r="H19">
        <v>17</v>
      </c>
      <c r="K19">
        <f>_xlfn.IFERROR(VLOOKUP(H19,'入力画面'!$L$13:$T$32,7,FALSE),0)</f>
        <v>0</v>
      </c>
      <c r="L19" s="7">
        <f>_xlfn.IFERROR(VLOOKUP(H19,'入力画面'!$L$13:$T$32,8,FALSE),0)</f>
        <v>0</v>
      </c>
      <c r="M19" s="69">
        <f>_xlfn.IFERROR(VLOOKUP(H19,'入力画面'!$L$13:$U$32,10,FALSE),0)</f>
        <v>0</v>
      </c>
    </row>
    <row r="20" spans="1:13" ht="13.5">
      <c r="A20">
        <v>18</v>
      </c>
      <c r="D20">
        <f>_xlfn.IFERROR(VLOOKUP(A20,'入力画面'!$A$13:$I$32,7,FALSE),0)</f>
        <v>0</v>
      </c>
      <c r="E20" s="7">
        <f>_xlfn.IFERROR(VLOOKUP(A20,'入力画面'!$A$13:$I$32,8,FALSE),0)</f>
        <v>0</v>
      </c>
      <c r="F20" s="69">
        <f>_xlfn.IFERROR(VLOOKUP(A20,'入力画面'!$A$13:$J$32,10,FALSE),0)</f>
        <v>0</v>
      </c>
      <c r="H20">
        <v>18</v>
      </c>
      <c r="K20">
        <f>_xlfn.IFERROR(VLOOKUP(H20,'入力画面'!$L$13:$T$32,7,FALSE),0)</f>
        <v>0</v>
      </c>
      <c r="L20" s="7">
        <f>_xlfn.IFERROR(VLOOKUP(H20,'入力画面'!$L$13:$T$32,8,FALSE),0)</f>
        <v>0</v>
      </c>
      <c r="M20" s="69">
        <f>_xlfn.IFERROR(VLOOKUP(H20,'入力画面'!$L$13:$U$32,10,FALSE),0)</f>
        <v>0</v>
      </c>
    </row>
    <row r="21" spans="1:13" ht="13.5">
      <c r="A21">
        <v>19</v>
      </c>
      <c r="D21">
        <f>_xlfn.IFERROR(VLOOKUP(A21,'入力画面'!$A$13:$I$32,7,FALSE),0)</f>
        <v>0</v>
      </c>
      <c r="E21" s="7">
        <f>_xlfn.IFERROR(VLOOKUP(A21,'入力画面'!$A$13:$I$32,8,FALSE),0)</f>
        <v>0</v>
      </c>
      <c r="F21" s="69">
        <f>_xlfn.IFERROR(VLOOKUP(A21,'入力画面'!$A$13:$J$32,10,FALSE),0)</f>
        <v>0</v>
      </c>
      <c r="H21">
        <v>19</v>
      </c>
      <c r="K21">
        <f>_xlfn.IFERROR(VLOOKUP(H21,'入力画面'!$L$13:$T$32,7,FALSE),0)</f>
        <v>0</v>
      </c>
      <c r="L21" s="7">
        <f>_xlfn.IFERROR(VLOOKUP(H21,'入力画面'!$L$13:$T$32,8,FALSE),0)</f>
        <v>0</v>
      </c>
      <c r="M21" s="69">
        <f>_xlfn.IFERROR(VLOOKUP(H21,'入力画面'!$L$13:$U$32,10,FALSE),0)</f>
        <v>0</v>
      </c>
    </row>
    <row r="22" spans="1:13" ht="13.5">
      <c r="A22">
        <v>20</v>
      </c>
      <c r="D22">
        <f>_xlfn.IFERROR(VLOOKUP(A22,'入力画面'!$A$13:$I$32,7,FALSE),0)</f>
        <v>0</v>
      </c>
      <c r="E22" s="7">
        <f>_xlfn.IFERROR(VLOOKUP(A22,'入力画面'!$A$13:$I$32,8,FALSE),0)</f>
        <v>0</v>
      </c>
      <c r="F22" s="69">
        <f>_xlfn.IFERROR(VLOOKUP(A22,'入力画面'!$A$13:$J$32,10,FALSE),0)</f>
        <v>0</v>
      </c>
      <c r="H22">
        <v>20</v>
      </c>
      <c r="K22">
        <f>_xlfn.IFERROR(VLOOKUP(H22,'入力画面'!$L$13:$T$32,7,FALSE),0)</f>
        <v>0</v>
      </c>
      <c r="L22" s="7">
        <f>_xlfn.IFERROR(VLOOKUP(H22,'入力画面'!$L$13:$T$32,8,FALSE),0)</f>
        <v>0</v>
      </c>
      <c r="M22" s="69">
        <f>_xlfn.IFERROR(VLOOKUP(H22,'入力画面'!$L$13:$U$32,10,FALSE),0)</f>
        <v>0</v>
      </c>
    </row>
    <row r="24" spans="1:13" ht="13.5">
      <c r="A24" s="8">
        <v>16</v>
      </c>
      <c r="B24" s="17" t="s">
        <v>20</v>
      </c>
      <c r="C24" s="8"/>
      <c r="D24" s="8"/>
      <c r="E24" s="14"/>
      <c r="F24" s="8"/>
      <c r="G24" s="8"/>
      <c r="H24" s="8">
        <v>16</v>
      </c>
      <c r="I24" s="17" t="s">
        <v>21</v>
      </c>
      <c r="J24" s="8"/>
      <c r="K24" s="8"/>
      <c r="L24" s="14"/>
      <c r="M24" s="8"/>
    </row>
    <row r="25" spans="1:13" ht="13.5">
      <c r="A25" s="10" t="s">
        <v>13</v>
      </c>
      <c r="B25" s="11" t="s">
        <v>14</v>
      </c>
      <c r="C25" s="11" t="s">
        <v>15</v>
      </c>
      <c r="D25" s="11" t="s">
        <v>16</v>
      </c>
      <c r="E25" s="12" t="s">
        <v>44</v>
      </c>
      <c r="F25" s="18" t="s">
        <v>62</v>
      </c>
      <c r="G25" s="13"/>
      <c r="H25" s="10" t="s">
        <v>13</v>
      </c>
      <c r="I25" s="11" t="s">
        <v>14</v>
      </c>
      <c r="J25" s="11" t="s">
        <v>15</v>
      </c>
      <c r="K25" s="11" t="s">
        <v>16</v>
      </c>
      <c r="L25" s="12" t="s">
        <v>44</v>
      </c>
      <c r="M25" s="18" t="s">
        <v>62</v>
      </c>
    </row>
    <row r="26" spans="1:13" ht="13.5">
      <c r="A26">
        <v>1</v>
      </c>
      <c r="D26" t="str">
        <f>_xlfn.IFERROR(VLOOKUP(A26,'入力画面'!$B$13:$I$32,6,FALSE),0)</f>
        <v>埼玉　二郎</v>
      </c>
      <c r="E26" s="7" t="str">
        <f>_xlfn.IFERROR(VLOOKUP(A26,'入力画面'!$B$13:$I$32,7,FALSE),0)</f>
        <v>01234567</v>
      </c>
      <c r="F26" s="69" t="str">
        <f>_xlfn.IFERROR(VLOOKUP(A26,'入力画面'!$B$13:$J$32,9,FALSE),0)</f>
        <v>新人戦南部地区ベスト16</v>
      </c>
      <c r="H26">
        <v>1</v>
      </c>
      <c r="K26" t="str">
        <f>_xlfn.IFERROR(VLOOKUP(H26,'入力画面'!$M$13:$T$32,6,FALSE),0)</f>
        <v>彩玉　桜子</v>
      </c>
      <c r="L26" s="7" t="str">
        <f>_xlfn.IFERROR(VLOOKUP(H26,'入力画面'!$M$13:$T$32,7,FALSE),0)</f>
        <v>87654321</v>
      </c>
      <c r="M26" s="69" t="str">
        <f>_xlfn.IFERROR(VLOOKUP(H26,'入力画面'!$M$13:$U$32,9,FALSE),0)</f>
        <v>インハイ県大ベスト32</v>
      </c>
    </row>
    <row r="27" spans="1:13" ht="13.5">
      <c r="A27">
        <v>2</v>
      </c>
      <c r="D27" t="str">
        <f>_xlfn.IFERROR(VLOOKUP(A27,'入力画面'!$B$13:$I$32,6,FALSE),0)</f>
        <v>埼玉　四朗</v>
      </c>
      <c r="E27" s="7" t="str">
        <f>_xlfn.IFERROR(VLOOKUP(A27,'入力画面'!$B$13:$I$32,7,FALSE),0)</f>
        <v>00012345</v>
      </c>
      <c r="F27" s="69">
        <f>_xlfn.IFERROR(VLOOKUP(A27,'入力画面'!$B$13:$J$32,9,FALSE),0)</f>
        <v>0</v>
      </c>
      <c r="H27">
        <v>2</v>
      </c>
      <c r="K27" t="str">
        <f>_xlfn.IFERROR(VLOOKUP(H27,'入力画面'!$M$13:$T$32,6,FALSE),0)</f>
        <v>彩玉　翔子</v>
      </c>
      <c r="L27" s="7" t="str">
        <f>_xlfn.IFERROR(VLOOKUP(H27,'入力画面'!$M$13:$T$32,7,FALSE),0)</f>
        <v>00876543</v>
      </c>
      <c r="M27" s="69" t="str">
        <f>_xlfn.IFERROR(VLOOKUP(H27,'入力画面'!$M$13:$U$32,9,FALSE),0)</f>
        <v>会長杯ベスト4</v>
      </c>
    </row>
    <row r="28" spans="1:13" ht="13.5">
      <c r="A28">
        <v>3</v>
      </c>
      <c r="D28">
        <f>_xlfn.IFERROR(VLOOKUP(A28,'入力画面'!$B$13:$I$32,6,FALSE),0)</f>
        <v>0</v>
      </c>
      <c r="E28" s="7">
        <f>_xlfn.IFERROR(VLOOKUP(A28,'入力画面'!$B$13:$I$32,7,FALSE),0)</f>
        <v>0</v>
      </c>
      <c r="F28" s="69">
        <f>_xlfn.IFERROR(VLOOKUP(A28,'入力画面'!$B$13:$J$32,9,FALSE),0)</f>
        <v>0</v>
      </c>
      <c r="H28">
        <v>3</v>
      </c>
      <c r="K28" t="str">
        <f>_xlfn.IFERROR(VLOOKUP(H28,'入力画面'!$M$13:$T$32,6,FALSE),0)</f>
        <v>彩玉　桃子</v>
      </c>
      <c r="L28" s="7" t="str">
        <f>_xlfn.IFERROR(VLOOKUP(H28,'入力画面'!$M$13:$T$32,7,FALSE),0)</f>
        <v>00008765</v>
      </c>
      <c r="M28" s="69">
        <f>_xlfn.IFERROR(VLOOKUP(H28,'入力画面'!$M$13:$U$32,9,FALSE),0)</f>
        <v>0</v>
      </c>
    </row>
    <row r="29" spans="1:13" ht="13.5">
      <c r="A29">
        <v>4</v>
      </c>
      <c r="D29">
        <f>_xlfn.IFERROR(VLOOKUP(A29,'入力画面'!$B$13:$I$32,6,FALSE),0)</f>
        <v>0</v>
      </c>
      <c r="E29" s="7">
        <f>_xlfn.IFERROR(VLOOKUP(A29,'入力画面'!$B$13:$I$32,7,FALSE),0)</f>
        <v>0</v>
      </c>
      <c r="F29" s="69">
        <f>_xlfn.IFERROR(VLOOKUP(A29,'入力画面'!$B$13:$J$32,9,FALSE),0)</f>
        <v>0</v>
      </c>
      <c r="H29">
        <v>4</v>
      </c>
      <c r="K29">
        <f>_xlfn.IFERROR(VLOOKUP(H29,'入力画面'!$M$13:$T$32,6,FALSE),0)</f>
        <v>0</v>
      </c>
      <c r="L29" s="7">
        <f>_xlfn.IFERROR(VLOOKUP(H29,'入力画面'!$M$13:$T$32,7,FALSE),0)</f>
        <v>0</v>
      </c>
      <c r="M29" s="69">
        <f>_xlfn.IFERROR(VLOOKUP(H29,'入力画面'!$M$13:$U$32,9,FALSE),0)</f>
        <v>0</v>
      </c>
    </row>
    <row r="30" spans="1:13" ht="13.5">
      <c r="A30">
        <v>5</v>
      </c>
      <c r="D30">
        <f>_xlfn.IFERROR(VLOOKUP(A30,'入力画面'!$B$13:$I$32,6,FALSE),0)</f>
        <v>0</v>
      </c>
      <c r="E30" s="7">
        <f>_xlfn.IFERROR(VLOOKUP(A30,'入力画面'!$B$13:$I$32,7,FALSE),0)</f>
        <v>0</v>
      </c>
      <c r="F30" s="69">
        <f>_xlfn.IFERROR(VLOOKUP(A30,'入力画面'!$B$13:$J$32,9,FALSE),0)</f>
        <v>0</v>
      </c>
      <c r="H30">
        <v>5</v>
      </c>
      <c r="K30">
        <f>_xlfn.IFERROR(VLOOKUP(H30,'入力画面'!$M$13:$T$32,6,FALSE),0)</f>
        <v>0</v>
      </c>
      <c r="L30" s="7">
        <f>_xlfn.IFERROR(VLOOKUP(H30,'入力画面'!$M$13:$T$32,7,FALSE),0)</f>
        <v>0</v>
      </c>
      <c r="M30" s="69">
        <f>_xlfn.IFERROR(VLOOKUP(H30,'入力画面'!$M$13:$U$32,9,FALSE),0)</f>
        <v>0</v>
      </c>
    </row>
    <row r="31" spans="1:13" ht="13.5">
      <c r="A31">
        <v>6</v>
      </c>
      <c r="D31">
        <f>_xlfn.IFERROR(VLOOKUP(A31,'入力画面'!$B$13:$I$32,6,FALSE),0)</f>
        <v>0</v>
      </c>
      <c r="E31" s="7">
        <f>_xlfn.IFERROR(VLOOKUP(A31,'入力画面'!$B$13:$I$32,7,FALSE),0)</f>
        <v>0</v>
      </c>
      <c r="F31" s="69">
        <f>_xlfn.IFERROR(VLOOKUP(A31,'入力画面'!$B$13:$J$32,9,FALSE),0)</f>
        <v>0</v>
      </c>
      <c r="H31">
        <v>6</v>
      </c>
      <c r="K31">
        <f>_xlfn.IFERROR(VLOOKUP(H31,'入力画面'!$M$13:$T$32,6,FALSE),0)</f>
        <v>0</v>
      </c>
      <c r="L31" s="7">
        <f>_xlfn.IFERROR(VLOOKUP(H31,'入力画面'!$M$13:$T$32,7,FALSE),0)</f>
        <v>0</v>
      </c>
      <c r="M31" s="69">
        <f>_xlfn.IFERROR(VLOOKUP(H31,'入力画面'!$M$13:$U$32,9,FALSE),0)</f>
        <v>0</v>
      </c>
    </row>
    <row r="32" spans="1:13" ht="13.5">
      <c r="A32">
        <v>7</v>
      </c>
      <c r="D32">
        <f>_xlfn.IFERROR(VLOOKUP(A32,'入力画面'!$B$13:$I$32,6,FALSE),0)</f>
        <v>0</v>
      </c>
      <c r="E32" s="7">
        <f>_xlfn.IFERROR(VLOOKUP(A32,'入力画面'!$B$13:$I$32,7,FALSE),0)</f>
        <v>0</v>
      </c>
      <c r="F32" s="69">
        <f>_xlfn.IFERROR(VLOOKUP(A32,'入力画面'!$B$13:$J$32,9,FALSE),0)</f>
        <v>0</v>
      </c>
      <c r="H32">
        <v>7</v>
      </c>
      <c r="K32">
        <f>_xlfn.IFERROR(VLOOKUP(H32,'入力画面'!$M$13:$T$32,6,FALSE),0)</f>
        <v>0</v>
      </c>
      <c r="L32" s="7">
        <f>_xlfn.IFERROR(VLOOKUP(H32,'入力画面'!$M$13:$T$32,7,FALSE),0)</f>
        <v>0</v>
      </c>
      <c r="M32" s="69">
        <f>_xlfn.IFERROR(VLOOKUP(H32,'入力画面'!$M$13:$U$32,9,FALSE),0)</f>
        <v>0</v>
      </c>
    </row>
    <row r="33" spans="1:13" ht="13.5">
      <c r="A33">
        <v>8</v>
      </c>
      <c r="D33">
        <f>_xlfn.IFERROR(VLOOKUP(A33,'入力画面'!$B$13:$I$32,6,FALSE),0)</f>
        <v>0</v>
      </c>
      <c r="E33" s="7">
        <f>_xlfn.IFERROR(VLOOKUP(A33,'入力画面'!$B$13:$I$32,7,FALSE),0)</f>
        <v>0</v>
      </c>
      <c r="F33" s="69">
        <f>_xlfn.IFERROR(VLOOKUP(A33,'入力画面'!$B$13:$J$32,9,FALSE),0)</f>
        <v>0</v>
      </c>
      <c r="H33">
        <v>8</v>
      </c>
      <c r="K33">
        <f>_xlfn.IFERROR(VLOOKUP(H33,'入力画面'!$M$13:$T$32,6,FALSE),0)</f>
        <v>0</v>
      </c>
      <c r="L33" s="7">
        <f>_xlfn.IFERROR(VLOOKUP(H33,'入力画面'!$M$13:$T$32,7,FALSE),0)</f>
        <v>0</v>
      </c>
      <c r="M33" s="69">
        <f>_xlfn.IFERROR(VLOOKUP(H33,'入力画面'!$M$13:$U$32,9,FALSE),0)</f>
        <v>0</v>
      </c>
    </row>
    <row r="34" spans="1:13" ht="13.5">
      <c r="A34">
        <v>9</v>
      </c>
      <c r="D34">
        <f>_xlfn.IFERROR(VLOOKUP(A34,'入力画面'!$B$13:$I$32,6,FALSE),0)</f>
        <v>0</v>
      </c>
      <c r="E34" s="7">
        <f>_xlfn.IFERROR(VLOOKUP(A34,'入力画面'!$B$13:$I$32,7,FALSE),0)</f>
        <v>0</v>
      </c>
      <c r="F34" s="69">
        <f>_xlfn.IFERROR(VLOOKUP(A34,'入力画面'!$B$13:$J$32,9,FALSE),0)</f>
        <v>0</v>
      </c>
      <c r="H34">
        <v>9</v>
      </c>
      <c r="K34">
        <f>_xlfn.IFERROR(VLOOKUP(H34,'入力画面'!$M$13:$T$32,6,FALSE),0)</f>
        <v>0</v>
      </c>
      <c r="L34" s="7">
        <f>_xlfn.IFERROR(VLOOKUP(H34,'入力画面'!$M$13:$T$32,7,FALSE),0)</f>
        <v>0</v>
      </c>
      <c r="M34" s="69">
        <f>_xlfn.IFERROR(VLOOKUP(H34,'入力画面'!$M$13:$U$32,9,FALSE),0)</f>
        <v>0</v>
      </c>
    </row>
    <row r="35" spans="1:13" ht="13.5">
      <c r="A35">
        <v>10</v>
      </c>
      <c r="D35">
        <f>_xlfn.IFERROR(VLOOKUP(A35,'入力画面'!$B$13:$I$32,6,FALSE),0)</f>
        <v>0</v>
      </c>
      <c r="E35" s="7">
        <f>_xlfn.IFERROR(VLOOKUP(A35,'入力画面'!$B$13:$I$32,7,FALSE),0)</f>
        <v>0</v>
      </c>
      <c r="F35" s="69">
        <f>_xlfn.IFERROR(VLOOKUP(A35,'入力画面'!$B$13:$J$32,9,FALSE),0)</f>
        <v>0</v>
      </c>
      <c r="H35">
        <v>10</v>
      </c>
      <c r="K35">
        <f>_xlfn.IFERROR(VLOOKUP(H35,'入力画面'!$M$13:$T$32,6,FALSE),0)</f>
        <v>0</v>
      </c>
      <c r="L35" s="7">
        <f>_xlfn.IFERROR(VLOOKUP(H35,'入力画面'!$M$13:$T$32,7,FALSE),0)</f>
        <v>0</v>
      </c>
      <c r="M35" s="69">
        <f>_xlfn.IFERROR(VLOOKUP(H35,'入力画面'!$M$13:$U$32,9,FALSE),0)</f>
        <v>0</v>
      </c>
    </row>
    <row r="36" spans="1:13" ht="13.5">
      <c r="A36">
        <v>11</v>
      </c>
      <c r="D36">
        <f>_xlfn.IFERROR(VLOOKUP(A36,'入力画面'!$B$13:$I$32,6,FALSE),0)</f>
        <v>0</v>
      </c>
      <c r="E36" s="7">
        <f>_xlfn.IFERROR(VLOOKUP(A36,'入力画面'!$B$13:$I$32,7,FALSE),0)</f>
        <v>0</v>
      </c>
      <c r="F36" s="69">
        <f>_xlfn.IFERROR(VLOOKUP(A36,'入力画面'!$B$13:$J$32,9,FALSE),0)</f>
        <v>0</v>
      </c>
      <c r="H36">
        <v>11</v>
      </c>
      <c r="K36">
        <f>_xlfn.IFERROR(VLOOKUP(H36,'入力画面'!$M$13:$T$32,6,FALSE),0)</f>
        <v>0</v>
      </c>
      <c r="L36" s="7">
        <f>_xlfn.IFERROR(VLOOKUP(H36,'入力画面'!$M$13:$T$32,7,FALSE),0)</f>
        <v>0</v>
      </c>
      <c r="M36" s="69">
        <f>_xlfn.IFERROR(VLOOKUP(H36,'入力画面'!$M$13:$U$32,9,FALSE),0)</f>
        <v>0</v>
      </c>
    </row>
    <row r="37" spans="1:13" ht="13.5">
      <c r="A37">
        <v>12</v>
      </c>
      <c r="D37">
        <f>_xlfn.IFERROR(VLOOKUP(A37,'入力画面'!$B$13:$I$32,6,FALSE),0)</f>
        <v>0</v>
      </c>
      <c r="E37" s="7">
        <f>_xlfn.IFERROR(VLOOKUP(A37,'入力画面'!$B$13:$I$32,7,FALSE),0)</f>
        <v>0</v>
      </c>
      <c r="F37" s="69">
        <f>_xlfn.IFERROR(VLOOKUP(A37,'入力画面'!$B$13:$J$32,9,FALSE),0)</f>
        <v>0</v>
      </c>
      <c r="H37">
        <v>12</v>
      </c>
      <c r="K37">
        <f>_xlfn.IFERROR(VLOOKUP(H37,'入力画面'!$M$13:$T$32,6,FALSE),0)</f>
        <v>0</v>
      </c>
      <c r="L37" s="7">
        <f>_xlfn.IFERROR(VLOOKUP(H37,'入力画面'!$M$13:$T$32,7,FALSE),0)</f>
        <v>0</v>
      </c>
      <c r="M37" s="69">
        <f>_xlfn.IFERROR(VLOOKUP(H37,'入力画面'!$M$13:$U$32,9,FALSE),0)</f>
        <v>0</v>
      </c>
    </row>
    <row r="38" spans="1:13" ht="13.5">
      <c r="A38">
        <v>13</v>
      </c>
      <c r="D38">
        <f>_xlfn.IFERROR(VLOOKUP(A38,'入力画面'!$B$13:$I$32,6,FALSE),0)</f>
        <v>0</v>
      </c>
      <c r="E38" s="7">
        <f>_xlfn.IFERROR(VLOOKUP(A38,'入力画面'!$B$13:$I$32,7,FALSE),0)</f>
        <v>0</v>
      </c>
      <c r="F38" s="69">
        <f>_xlfn.IFERROR(VLOOKUP(A38,'入力画面'!$B$13:$J$32,9,FALSE),0)</f>
        <v>0</v>
      </c>
      <c r="H38">
        <v>13</v>
      </c>
      <c r="K38">
        <f>_xlfn.IFERROR(VLOOKUP(H38,'入力画面'!$M$13:$T$32,6,FALSE),0)</f>
        <v>0</v>
      </c>
      <c r="L38" s="7">
        <f>_xlfn.IFERROR(VLOOKUP(H38,'入力画面'!$M$13:$T$32,7,FALSE),0)</f>
        <v>0</v>
      </c>
      <c r="M38" s="69">
        <f>_xlfn.IFERROR(VLOOKUP(H38,'入力画面'!$M$13:$U$32,9,FALSE),0)</f>
        <v>0</v>
      </c>
    </row>
    <row r="39" spans="1:13" ht="13.5">
      <c r="A39">
        <v>14</v>
      </c>
      <c r="D39">
        <f>_xlfn.IFERROR(VLOOKUP(A39,'入力画面'!$B$13:$I$32,6,FALSE),0)</f>
        <v>0</v>
      </c>
      <c r="E39" s="7">
        <f>_xlfn.IFERROR(VLOOKUP(A39,'入力画面'!$B$13:$I$32,7,FALSE),0)</f>
        <v>0</v>
      </c>
      <c r="F39" s="69">
        <f>_xlfn.IFERROR(VLOOKUP(A39,'入力画面'!$B$13:$J$32,9,FALSE),0)</f>
        <v>0</v>
      </c>
      <c r="H39">
        <v>14</v>
      </c>
      <c r="K39">
        <f>_xlfn.IFERROR(VLOOKUP(H39,'入力画面'!$M$13:$T$32,6,FALSE),0)</f>
        <v>0</v>
      </c>
      <c r="L39" s="7">
        <f>_xlfn.IFERROR(VLOOKUP(H39,'入力画面'!$M$13:$T$32,7,FALSE),0)</f>
        <v>0</v>
      </c>
      <c r="M39" s="69">
        <f>_xlfn.IFERROR(VLOOKUP(H39,'入力画面'!$M$13:$U$32,9,FALSE),0)</f>
        <v>0</v>
      </c>
    </row>
    <row r="40" spans="1:13" ht="13.5">
      <c r="A40">
        <v>15</v>
      </c>
      <c r="D40">
        <f>_xlfn.IFERROR(VLOOKUP(A40,'入力画面'!$B$13:$I$32,6,FALSE),0)</f>
        <v>0</v>
      </c>
      <c r="E40" s="7">
        <f>_xlfn.IFERROR(VLOOKUP(A40,'入力画面'!$B$13:$I$32,7,FALSE),0)</f>
        <v>0</v>
      </c>
      <c r="F40" s="69">
        <f>_xlfn.IFERROR(VLOOKUP(A40,'入力画面'!$B$13:$J$32,9,FALSE),0)</f>
        <v>0</v>
      </c>
      <c r="H40">
        <v>15</v>
      </c>
      <c r="K40">
        <f>_xlfn.IFERROR(VLOOKUP(H40,'入力画面'!$M$13:$T$32,6,FALSE),0)</f>
        <v>0</v>
      </c>
      <c r="L40" s="7">
        <f>_xlfn.IFERROR(VLOOKUP(H40,'入力画面'!$M$13:$T$32,7,FALSE),0)</f>
        <v>0</v>
      </c>
      <c r="M40" s="69">
        <f>_xlfn.IFERROR(VLOOKUP(H40,'入力画面'!$M$13:$U$32,9,FALSE),0)</f>
        <v>0</v>
      </c>
    </row>
    <row r="41" spans="1:13" ht="13.5">
      <c r="A41">
        <v>16</v>
      </c>
      <c r="D41">
        <f>_xlfn.IFERROR(VLOOKUP(A41,'入力画面'!$B$13:$I$32,6,FALSE),0)</f>
        <v>0</v>
      </c>
      <c r="E41" s="7">
        <f>_xlfn.IFERROR(VLOOKUP(A41,'入力画面'!$B$13:$I$32,7,FALSE),0)</f>
        <v>0</v>
      </c>
      <c r="F41" s="69">
        <f>_xlfn.IFERROR(VLOOKUP(A41,'入力画面'!$B$13:$J$32,9,FALSE),0)</f>
        <v>0</v>
      </c>
      <c r="H41">
        <v>16</v>
      </c>
      <c r="K41">
        <f>_xlfn.IFERROR(VLOOKUP(H41,'入力画面'!$M$13:$T$32,6,FALSE),0)</f>
        <v>0</v>
      </c>
      <c r="L41" s="7">
        <f>_xlfn.IFERROR(VLOOKUP(H41,'入力画面'!$M$13:$T$32,7,FALSE),0)</f>
        <v>0</v>
      </c>
      <c r="M41" s="69">
        <f>_xlfn.IFERROR(VLOOKUP(H41,'入力画面'!$M$13:$U$32,9,FALSE),0)</f>
        <v>0</v>
      </c>
    </row>
    <row r="42" spans="1:13" ht="13.5">
      <c r="A42">
        <v>17</v>
      </c>
      <c r="D42">
        <f>_xlfn.IFERROR(VLOOKUP(A42,'入力画面'!$B$13:$I$32,6,FALSE),0)</f>
        <v>0</v>
      </c>
      <c r="E42" s="7">
        <f>_xlfn.IFERROR(VLOOKUP(A42,'入力画面'!$B$13:$I$32,7,FALSE),0)</f>
        <v>0</v>
      </c>
      <c r="F42" s="69">
        <f>_xlfn.IFERROR(VLOOKUP(A42,'入力画面'!$B$13:$J$32,9,FALSE),0)</f>
        <v>0</v>
      </c>
      <c r="H42">
        <v>17</v>
      </c>
      <c r="K42">
        <f>_xlfn.IFERROR(VLOOKUP(H42,'入力画面'!$M$13:$T$32,6,FALSE),0)</f>
        <v>0</v>
      </c>
      <c r="L42" s="7">
        <f>_xlfn.IFERROR(VLOOKUP(H42,'入力画面'!$M$13:$T$32,7,FALSE),0)</f>
        <v>0</v>
      </c>
      <c r="M42" s="69">
        <f>_xlfn.IFERROR(VLOOKUP(H42,'入力画面'!$M$13:$U$32,9,FALSE),0)</f>
        <v>0</v>
      </c>
    </row>
    <row r="43" spans="1:13" ht="13.5">
      <c r="A43">
        <v>18</v>
      </c>
      <c r="D43">
        <f>_xlfn.IFERROR(VLOOKUP(A43,'入力画面'!$B$13:$I$32,6,FALSE),0)</f>
        <v>0</v>
      </c>
      <c r="E43" s="7">
        <f>_xlfn.IFERROR(VLOOKUP(A43,'入力画面'!$B$13:$I$32,7,FALSE),0)</f>
        <v>0</v>
      </c>
      <c r="F43" s="69">
        <f>_xlfn.IFERROR(VLOOKUP(A43,'入力画面'!$B$13:$J$32,9,FALSE),0)</f>
        <v>0</v>
      </c>
      <c r="H43">
        <v>18</v>
      </c>
      <c r="K43">
        <f>_xlfn.IFERROR(VLOOKUP(H43,'入力画面'!$M$13:$T$32,6,FALSE),0)</f>
        <v>0</v>
      </c>
      <c r="L43" s="7">
        <f>_xlfn.IFERROR(VLOOKUP(H43,'入力画面'!$M$13:$T$32,7,FALSE),0)</f>
        <v>0</v>
      </c>
      <c r="M43" s="69">
        <f>_xlfn.IFERROR(VLOOKUP(H43,'入力画面'!$M$13:$U$32,9,FALSE),0)</f>
        <v>0</v>
      </c>
    </row>
    <row r="44" spans="1:13" ht="13.5">
      <c r="A44">
        <v>19</v>
      </c>
      <c r="D44">
        <f>_xlfn.IFERROR(VLOOKUP(A44,'入力画面'!$B$13:$I$32,6,FALSE),0)</f>
        <v>0</v>
      </c>
      <c r="E44" s="7">
        <f>_xlfn.IFERROR(VLOOKUP(A44,'入力画面'!$B$13:$I$32,7,FALSE),0)</f>
        <v>0</v>
      </c>
      <c r="F44" s="69">
        <f>_xlfn.IFERROR(VLOOKUP(A44,'入力画面'!$B$13:$J$32,9,FALSE),0)</f>
        <v>0</v>
      </c>
      <c r="H44">
        <v>19</v>
      </c>
      <c r="K44">
        <f>_xlfn.IFERROR(VLOOKUP(H44,'入力画面'!$M$13:$T$32,6,FALSE),0)</f>
        <v>0</v>
      </c>
      <c r="L44" s="7">
        <f>_xlfn.IFERROR(VLOOKUP(H44,'入力画面'!$M$13:$T$32,7,FALSE),0)</f>
        <v>0</v>
      </c>
      <c r="M44" s="69">
        <f>_xlfn.IFERROR(VLOOKUP(H44,'入力画面'!$M$13:$U$32,9,FALSE),0)</f>
        <v>0</v>
      </c>
    </row>
    <row r="45" spans="1:13" ht="13.5">
      <c r="A45">
        <v>20</v>
      </c>
      <c r="D45">
        <f>_xlfn.IFERROR(VLOOKUP(A45,'入力画面'!$B$13:$I$32,6,FALSE),0)</f>
        <v>0</v>
      </c>
      <c r="E45" s="7">
        <f>_xlfn.IFERROR(VLOOKUP(A45,'入力画面'!$B$13:$I$32,7,FALSE),0)</f>
        <v>0</v>
      </c>
      <c r="F45" s="69">
        <f>_xlfn.IFERROR(VLOOKUP(A45,'入力画面'!$B$13:$J$32,9,FALSE),0)</f>
        <v>0</v>
      </c>
      <c r="H45">
        <v>20</v>
      </c>
      <c r="K45">
        <f>_xlfn.IFERROR(VLOOKUP(H45,'入力画面'!$M$13:$T$32,6,FALSE),0)</f>
        <v>0</v>
      </c>
      <c r="L45" s="7">
        <f>_xlfn.IFERROR(VLOOKUP(H45,'入力画面'!$M$13:$T$32,7,FALSE),0)</f>
        <v>0</v>
      </c>
      <c r="M45" s="69">
        <f>_xlfn.IFERROR(VLOOKUP(H45,'入力画面'!$M$13:$U$32,9,FALSE),0)</f>
        <v>0</v>
      </c>
    </row>
  </sheetData>
  <sheetProtection password="DF1B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</dc:creator>
  <cp:keywords/>
  <dc:description/>
  <cp:lastModifiedBy>saibad</cp:lastModifiedBy>
  <cp:lastPrinted>2018-07-05T03:19:08Z</cp:lastPrinted>
  <dcterms:created xsi:type="dcterms:W3CDTF">2009-09-03T21:24:29Z</dcterms:created>
  <dcterms:modified xsi:type="dcterms:W3CDTF">2018-08-10T13:38:50Z</dcterms:modified>
  <cp:category/>
  <cp:version/>
  <cp:contentType/>
  <cp:contentStatus/>
</cp:coreProperties>
</file>