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１５歳男子" sheetId="1" r:id="rId1"/>
    <sheet name="１５歳男子詳細" sheetId="2" r:id="rId2"/>
    <sheet name="１６歳男子" sheetId="3" r:id="rId3"/>
    <sheet name="１６歳男子詳細" sheetId="4" r:id="rId4"/>
  </sheets>
  <externalReferences>
    <externalReference r:id="rId5"/>
    <externalReference r:id="rId6"/>
  </externalReferences>
  <calcPr calcId="145621" concurrentCalc="0"/>
</workbook>
</file>

<file path=xl/calcChain.xml><?xml version="1.0" encoding="utf-8"?>
<calcChain xmlns="http://schemas.openxmlformats.org/spreadsheetml/2006/main">
  <c r="E169" i="4" l="1"/>
  <c r="D169" i="4"/>
  <c r="B169" i="4"/>
  <c r="A169" i="4"/>
  <c r="D168" i="4"/>
  <c r="B168" i="4"/>
  <c r="E167" i="4"/>
  <c r="D167" i="4"/>
  <c r="B167" i="4"/>
  <c r="A167" i="4"/>
  <c r="B166" i="4"/>
  <c r="K163" i="4"/>
  <c r="J163" i="4"/>
  <c r="H163" i="4"/>
  <c r="G163" i="4"/>
  <c r="E163" i="4"/>
  <c r="D163" i="4"/>
  <c r="B163" i="4"/>
  <c r="A163" i="4"/>
  <c r="J162" i="4"/>
  <c r="H162" i="4"/>
  <c r="D162" i="4"/>
  <c r="B162" i="4"/>
  <c r="K161" i="4"/>
  <c r="J161" i="4"/>
  <c r="H161" i="4"/>
  <c r="G161" i="4"/>
  <c r="E161" i="4"/>
  <c r="D161" i="4"/>
  <c r="B161" i="4"/>
  <c r="A161" i="4"/>
  <c r="H160" i="4"/>
  <c r="B160" i="4"/>
  <c r="K157" i="4"/>
  <c r="J157" i="4"/>
  <c r="H157" i="4"/>
  <c r="G157" i="4"/>
  <c r="E157" i="4"/>
  <c r="D157" i="4"/>
  <c r="B157" i="4"/>
  <c r="A157" i="4"/>
  <c r="J156" i="4"/>
  <c r="H156" i="4"/>
  <c r="D156" i="4"/>
  <c r="B156" i="4"/>
  <c r="K155" i="4"/>
  <c r="J155" i="4"/>
  <c r="H155" i="4"/>
  <c r="G155" i="4"/>
  <c r="E155" i="4"/>
  <c r="D155" i="4"/>
  <c r="B155" i="4"/>
  <c r="A155" i="4"/>
  <c r="H154" i="4"/>
  <c r="B154" i="4"/>
  <c r="K153" i="4"/>
  <c r="J153" i="4"/>
  <c r="H153" i="4"/>
  <c r="G153" i="4"/>
  <c r="E153" i="4"/>
  <c r="D153" i="4"/>
  <c r="B153" i="4"/>
  <c r="A153" i="4"/>
  <c r="J152" i="4"/>
  <c r="H152" i="4"/>
  <c r="D152" i="4"/>
  <c r="B152" i="4"/>
  <c r="K151" i="4"/>
  <c r="J151" i="4"/>
  <c r="H151" i="4"/>
  <c r="G151" i="4"/>
  <c r="E151" i="4"/>
  <c r="D151" i="4"/>
  <c r="B151" i="4"/>
  <c r="A151" i="4"/>
  <c r="H150" i="4"/>
  <c r="B150" i="4"/>
  <c r="K147" i="4"/>
  <c r="J147" i="4"/>
  <c r="H147" i="4"/>
  <c r="G147" i="4"/>
  <c r="E147" i="4"/>
  <c r="D147" i="4"/>
  <c r="B147" i="4"/>
  <c r="A147" i="4"/>
  <c r="J146" i="4"/>
  <c r="H146" i="4"/>
  <c r="D146" i="4"/>
  <c r="B146" i="4"/>
  <c r="K145" i="4"/>
  <c r="J145" i="4"/>
  <c r="H145" i="4"/>
  <c r="G145" i="4"/>
  <c r="E145" i="4"/>
  <c r="D145" i="4"/>
  <c r="B145" i="4"/>
  <c r="A145" i="4"/>
  <c r="H144" i="4"/>
  <c r="B144" i="4"/>
  <c r="K143" i="4"/>
  <c r="J143" i="4"/>
  <c r="H143" i="4"/>
  <c r="G143" i="4"/>
  <c r="E143" i="4"/>
  <c r="D143" i="4"/>
  <c r="B143" i="4"/>
  <c r="A143" i="4"/>
  <c r="J142" i="4"/>
  <c r="H142" i="4"/>
  <c r="D142" i="4"/>
  <c r="B142" i="4"/>
  <c r="K141" i="4"/>
  <c r="J141" i="4"/>
  <c r="H141" i="4"/>
  <c r="G141" i="4"/>
  <c r="E141" i="4"/>
  <c r="D141" i="4"/>
  <c r="B141" i="4"/>
  <c r="A141" i="4"/>
  <c r="H140" i="4"/>
  <c r="B140" i="4"/>
  <c r="K139" i="4"/>
  <c r="J139" i="4"/>
  <c r="H139" i="4"/>
  <c r="G139" i="4"/>
  <c r="E139" i="4"/>
  <c r="D139" i="4"/>
  <c r="B139" i="4"/>
  <c r="A139" i="4"/>
  <c r="J138" i="4"/>
  <c r="H138" i="4"/>
  <c r="D138" i="4"/>
  <c r="B138" i="4"/>
  <c r="K137" i="4"/>
  <c r="J137" i="4"/>
  <c r="H137" i="4"/>
  <c r="G137" i="4"/>
  <c r="E137" i="4"/>
  <c r="D137" i="4"/>
  <c r="B137" i="4"/>
  <c r="A137" i="4"/>
  <c r="H136" i="4"/>
  <c r="B136" i="4"/>
  <c r="K135" i="4"/>
  <c r="J135" i="4"/>
  <c r="H135" i="4"/>
  <c r="G135" i="4"/>
  <c r="E135" i="4"/>
  <c r="D135" i="4"/>
  <c r="B135" i="4"/>
  <c r="A135" i="4"/>
  <c r="J134" i="4"/>
  <c r="H134" i="4"/>
  <c r="D134" i="4"/>
  <c r="B134" i="4"/>
  <c r="K133" i="4"/>
  <c r="J133" i="4"/>
  <c r="H133" i="4"/>
  <c r="G133" i="4"/>
  <c r="E133" i="4"/>
  <c r="D133" i="4"/>
  <c r="B133" i="4"/>
  <c r="A133" i="4"/>
  <c r="H132" i="4"/>
  <c r="B132" i="4"/>
  <c r="K129" i="4"/>
  <c r="J129" i="4"/>
  <c r="H129" i="4"/>
  <c r="G129" i="4"/>
  <c r="E129" i="4"/>
  <c r="D129" i="4"/>
  <c r="B129" i="4"/>
  <c r="A129" i="4"/>
  <c r="J128" i="4"/>
  <c r="H128" i="4"/>
  <c r="D128" i="4"/>
  <c r="B128" i="4"/>
  <c r="K127" i="4"/>
  <c r="J127" i="4"/>
  <c r="H127" i="4"/>
  <c r="G127" i="4"/>
  <c r="E127" i="4"/>
  <c r="D127" i="4"/>
  <c r="B127" i="4"/>
  <c r="A127" i="4"/>
  <c r="H126" i="4"/>
  <c r="B126" i="4"/>
  <c r="K125" i="4"/>
  <c r="J125" i="4"/>
  <c r="H125" i="4"/>
  <c r="G125" i="4"/>
  <c r="E125" i="4"/>
  <c r="D125" i="4"/>
  <c r="B125" i="4"/>
  <c r="A125" i="4"/>
  <c r="J124" i="4"/>
  <c r="H124" i="4"/>
  <c r="D124" i="4"/>
  <c r="B124" i="4"/>
  <c r="K123" i="4"/>
  <c r="J123" i="4"/>
  <c r="H123" i="4"/>
  <c r="G123" i="4"/>
  <c r="E123" i="4"/>
  <c r="D123" i="4"/>
  <c r="B123" i="4"/>
  <c r="A123" i="4"/>
  <c r="H122" i="4"/>
  <c r="B122" i="4"/>
  <c r="K121" i="4"/>
  <c r="J121" i="4"/>
  <c r="H121" i="4"/>
  <c r="G121" i="4"/>
  <c r="E121" i="4"/>
  <c r="D121" i="4"/>
  <c r="B121" i="4"/>
  <c r="A121" i="4"/>
  <c r="J120" i="4"/>
  <c r="H120" i="4"/>
  <c r="D120" i="4"/>
  <c r="B120" i="4"/>
  <c r="K119" i="4"/>
  <c r="J119" i="4"/>
  <c r="H119" i="4"/>
  <c r="G119" i="4"/>
  <c r="E119" i="4"/>
  <c r="D119" i="4"/>
  <c r="B119" i="4"/>
  <c r="A119" i="4"/>
  <c r="H118" i="4"/>
  <c r="B118" i="4"/>
  <c r="K117" i="4"/>
  <c r="J117" i="4"/>
  <c r="H117" i="4"/>
  <c r="G117" i="4"/>
  <c r="E117" i="4"/>
  <c r="D117" i="4"/>
  <c r="B117" i="4"/>
  <c r="A117" i="4"/>
  <c r="J116" i="4"/>
  <c r="H116" i="4"/>
  <c r="D116" i="4"/>
  <c r="B116" i="4"/>
  <c r="K115" i="4"/>
  <c r="J115" i="4"/>
  <c r="H115" i="4"/>
  <c r="G115" i="4"/>
  <c r="E115" i="4"/>
  <c r="D115" i="4"/>
  <c r="B115" i="4"/>
  <c r="A115" i="4"/>
  <c r="H114" i="4"/>
  <c r="B114" i="4"/>
  <c r="K113" i="4"/>
  <c r="J113" i="4"/>
  <c r="H113" i="4"/>
  <c r="G113" i="4"/>
  <c r="E113" i="4"/>
  <c r="D113" i="4"/>
  <c r="B113" i="4"/>
  <c r="A113" i="4"/>
  <c r="J112" i="4"/>
  <c r="H112" i="4"/>
  <c r="D112" i="4"/>
  <c r="B112" i="4"/>
  <c r="K111" i="4"/>
  <c r="J111" i="4"/>
  <c r="H111" i="4"/>
  <c r="G111" i="4"/>
  <c r="E111" i="4"/>
  <c r="D111" i="4"/>
  <c r="B111" i="4"/>
  <c r="A111" i="4"/>
  <c r="H110" i="4"/>
  <c r="B110" i="4"/>
  <c r="K109" i="4"/>
  <c r="J109" i="4"/>
  <c r="H109" i="4"/>
  <c r="G109" i="4"/>
  <c r="E109" i="4"/>
  <c r="D109" i="4"/>
  <c r="B109" i="4"/>
  <c r="A109" i="4"/>
  <c r="J108" i="4"/>
  <c r="H108" i="4"/>
  <c r="D108" i="4"/>
  <c r="B108" i="4"/>
  <c r="K107" i="4"/>
  <c r="J107" i="4"/>
  <c r="H107" i="4"/>
  <c r="G107" i="4"/>
  <c r="E107" i="4"/>
  <c r="D107" i="4"/>
  <c r="B107" i="4"/>
  <c r="A107" i="4"/>
  <c r="H106" i="4"/>
  <c r="B106" i="4"/>
  <c r="K105" i="4"/>
  <c r="J105" i="4"/>
  <c r="H105" i="4"/>
  <c r="G105" i="4"/>
  <c r="E105" i="4"/>
  <c r="D105" i="4"/>
  <c r="B105" i="4"/>
  <c r="A105" i="4"/>
  <c r="J104" i="4"/>
  <c r="H104" i="4"/>
  <c r="D104" i="4"/>
  <c r="B104" i="4"/>
  <c r="K103" i="4"/>
  <c r="J103" i="4"/>
  <c r="H103" i="4"/>
  <c r="G103" i="4"/>
  <c r="E103" i="4"/>
  <c r="D103" i="4"/>
  <c r="B103" i="4"/>
  <c r="A103" i="4"/>
  <c r="H102" i="4"/>
  <c r="B102" i="4"/>
  <c r="K101" i="4"/>
  <c r="J101" i="4"/>
  <c r="H101" i="4"/>
  <c r="G101" i="4"/>
  <c r="E101" i="4"/>
  <c r="D101" i="4"/>
  <c r="B101" i="4"/>
  <c r="A101" i="4"/>
  <c r="J100" i="4"/>
  <c r="H100" i="4"/>
  <c r="D100" i="4"/>
  <c r="B100" i="4"/>
  <c r="K99" i="4"/>
  <c r="J99" i="4"/>
  <c r="H99" i="4"/>
  <c r="G99" i="4"/>
  <c r="E99" i="4"/>
  <c r="D99" i="4"/>
  <c r="B99" i="4"/>
  <c r="A99" i="4"/>
  <c r="H98" i="4"/>
  <c r="B98" i="4"/>
  <c r="K94" i="4"/>
  <c r="J94" i="4"/>
  <c r="H94" i="4"/>
  <c r="G94" i="4"/>
  <c r="E94" i="4"/>
  <c r="D94" i="4"/>
  <c r="B94" i="4"/>
  <c r="A94" i="4"/>
  <c r="J93" i="4"/>
  <c r="H93" i="4"/>
  <c r="D93" i="4"/>
  <c r="B93" i="4"/>
  <c r="K92" i="4"/>
  <c r="J92" i="4"/>
  <c r="H92" i="4"/>
  <c r="G92" i="4"/>
  <c r="E92" i="4"/>
  <c r="D92" i="4"/>
  <c r="B92" i="4"/>
  <c r="A92" i="4"/>
  <c r="H91" i="4"/>
  <c r="B91" i="4"/>
  <c r="K90" i="4"/>
  <c r="J90" i="4"/>
  <c r="H90" i="4"/>
  <c r="G90" i="4"/>
  <c r="E90" i="4"/>
  <c r="D90" i="4"/>
  <c r="B90" i="4"/>
  <c r="A90" i="4"/>
  <c r="J89" i="4"/>
  <c r="H89" i="4"/>
  <c r="D89" i="4"/>
  <c r="B89" i="4"/>
  <c r="K88" i="4"/>
  <c r="J88" i="4"/>
  <c r="H88" i="4"/>
  <c r="G88" i="4"/>
  <c r="E88" i="4"/>
  <c r="D88" i="4"/>
  <c r="B88" i="4"/>
  <c r="A88" i="4"/>
  <c r="H87" i="4"/>
  <c r="B87" i="4"/>
  <c r="K86" i="4"/>
  <c r="J86" i="4"/>
  <c r="H86" i="4"/>
  <c r="G86" i="4"/>
  <c r="E86" i="4"/>
  <c r="D86" i="4"/>
  <c r="B86" i="4"/>
  <c r="A86" i="4"/>
  <c r="J85" i="4"/>
  <c r="H85" i="4"/>
  <c r="D85" i="4"/>
  <c r="B85" i="4"/>
  <c r="K84" i="4"/>
  <c r="J84" i="4"/>
  <c r="H84" i="4"/>
  <c r="G84" i="4"/>
  <c r="E84" i="4"/>
  <c r="D84" i="4"/>
  <c r="B84" i="4"/>
  <c r="A84" i="4"/>
  <c r="H83" i="4"/>
  <c r="B83" i="4"/>
  <c r="K82" i="4"/>
  <c r="J82" i="4"/>
  <c r="H82" i="4"/>
  <c r="G82" i="4"/>
  <c r="E82" i="4"/>
  <c r="D82" i="4"/>
  <c r="B82" i="4"/>
  <c r="A82" i="4"/>
  <c r="J81" i="4"/>
  <c r="H81" i="4"/>
  <c r="D81" i="4"/>
  <c r="B81" i="4"/>
  <c r="K80" i="4"/>
  <c r="J80" i="4"/>
  <c r="H80" i="4"/>
  <c r="G80" i="4"/>
  <c r="E80" i="4"/>
  <c r="D80" i="4"/>
  <c r="B80" i="4"/>
  <c r="A80" i="4"/>
  <c r="H79" i="4"/>
  <c r="B79" i="4"/>
  <c r="K78" i="4"/>
  <c r="J78" i="4"/>
  <c r="H78" i="4"/>
  <c r="G78" i="4"/>
  <c r="E78" i="4"/>
  <c r="D78" i="4"/>
  <c r="B78" i="4"/>
  <c r="A78" i="4"/>
  <c r="J77" i="4"/>
  <c r="H77" i="4"/>
  <c r="D77" i="4"/>
  <c r="B77" i="4"/>
  <c r="K76" i="4"/>
  <c r="J76" i="4"/>
  <c r="H76" i="4"/>
  <c r="G76" i="4"/>
  <c r="E76" i="4"/>
  <c r="D76" i="4"/>
  <c r="B76" i="4"/>
  <c r="A76" i="4"/>
  <c r="H75" i="4"/>
  <c r="B75" i="4"/>
  <c r="K74" i="4"/>
  <c r="J74" i="4"/>
  <c r="H74" i="4"/>
  <c r="G74" i="4"/>
  <c r="E74" i="4"/>
  <c r="D74" i="4"/>
  <c r="B74" i="4"/>
  <c r="A74" i="4"/>
  <c r="J73" i="4"/>
  <c r="H73" i="4"/>
  <c r="D73" i="4"/>
  <c r="B73" i="4"/>
  <c r="K72" i="4"/>
  <c r="J72" i="4"/>
  <c r="H72" i="4"/>
  <c r="G72" i="4"/>
  <c r="E72" i="4"/>
  <c r="D72" i="4"/>
  <c r="B72" i="4"/>
  <c r="A72" i="4"/>
  <c r="H71" i="4"/>
  <c r="B71" i="4"/>
  <c r="K70" i="4"/>
  <c r="J70" i="4"/>
  <c r="H70" i="4"/>
  <c r="G70" i="4"/>
  <c r="E70" i="4"/>
  <c r="D70" i="4"/>
  <c r="B70" i="4"/>
  <c r="A70" i="4"/>
  <c r="J69" i="4"/>
  <c r="H69" i="4"/>
  <c r="D69" i="4"/>
  <c r="B69" i="4"/>
  <c r="K68" i="4"/>
  <c r="J68" i="4"/>
  <c r="H68" i="4"/>
  <c r="G68" i="4"/>
  <c r="E68" i="4"/>
  <c r="D68" i="4"/>
  <c r="B68" i="4"/>
  <c r="A68" i="4"/>
  <c r="H67" i="4"/>
  <c r="B67" i="4"/>
  <c r="K66" i="4"/>
  <c r="J66" i="4"/>
  <c r="H66" i="4"/>
  <c r="G66" i="4"/>
  <c r="E66" i="4"/>
  <c r="D66" i="4"/>
  <c r="B66" i="4"/>
  <c r="A66" i="4"/>
  <c r="J65" i="4"/>
  <c r="H65" i="4"/>
  <c r="D65" i="4"/>
  <c r="B65" i="4"/>
  <c r="K64" i="4"/>
  <c r="J64" i="4"/>
  <c r="H64" i="4"/>
  <c r="G64" i="4"/>
  <c r="E64" i="4"/>
  <c r="D64" i="4"/>
  <c r="B64" i="4"/>
  <c r="A64" i="4"/>
  <c r="H63" i="4"/>
  <c r="B63" i="4"/>
  <c r="K62" i="4"/>
  <c r="J62" i="4"/>
  <c r="H62" i="4"/>
  <c r="G62" i="4"/>
  <c r="E62" i="4"/>
  <c r="D62" i="4"/>
  <c r="B62" i="4"/>
  <c r="A62" i="4"/>
  <c r="J61" i="4"/>
  <c r="H61" i="4"/>
  <c r="D61" i="4"/>
  <c r="B61" i="4"/>
  <c r="K60" i="4"/>
  <c r="J60" i="4"/>
  <c r="H60" i="4"/>
  <c r="G60" i="4"/>
  <c r="E60" i="4"/>
  <c r="D60" i="4"/>
  <c r="B60" i="4"/>
  <c r="A60" i="4"/>
  <c r="H59" i="4"/>
  <c r="B59" i="4"/>
  <c r="K58" i="4"/>
  <c r="J58" i="4"/>
  <c r="H58" i="4"/>
  <c r="G58" i="4"/>
  <c r="E58" i="4"/>
  <c r="D58" i="4"/>
  <c r="B58" i="4"/>
  <c r="A58" i="4"/>
  <c r="J57" i="4"/>
  <c r="H57" i="4"/>
  <c r="D57" i="4"/>
  <c r="B57" i="4"/>
  <c r="K56" i="4"/>
  <c r="J56" i="4"/>
  <c r="H56" i="4"/>
  <c r="G56" i="4"/>
  <c r="E56" i="4"/>
  <c r="D56" i="4"/>
  <c r="B56" i="4"/>
  <c r="A56" i="4"/>
  <c r="H55" i="4"/>
  <c r="B55" i="4"/>
  <c r="K54" i="4"/>
  <c r="J54" i="4"/>
  <c r="H54" i="4"/>
  <c r="G54" i="4"/>
  <c r="E54" i="4"/>
  <c r="D54" i="4"/>
  <c r="B54" i="4"/>
  <c r="A54" i="4"/>
  <c r="J53" i="4"/>
  <c r="H53" i="4"/>
  <c r="D53" i="4"/>
  <c r="B53" i="4"/>
  <c r="K52" i="4"/>
  <c r="J52" i="4"/>
  <c r="H52" i="4"/>
  <c r="G52" i="4"/>
  <c r="E52" i="4"/>
  <c r="D52" i="4"/>
  <c r="B52" i="4"/>
  <c r="A52" i="4"/>
  <c r="H51" i="4"/>
  <c r="B51" i="4"/>
  <c r="K50" i="4"/>
  <c r="J50" i="4"/>
  <c r="H50" i="4"/>
  <c r="G50" i="4"/>
  <c r="E50" i="4"/>
  <c r="D50" i="4"/>
  <c r="B50" i="4"/>
  <c r="A50" i="4"/>
  <c r="J49" i="4"/>
  <c r="H49" i="4"/>
  <c r="D49" i="4"/>
  <c r="B49" i="4"/>
  <c r="K48" i="4"/>
  <c r="J48" i="4"/>
  <c r="H48" i="4"/>
  <c r="G48" i="4"/>
  <c r="E48" i="4"/>
  <c r="D48" i="4"/>
  <c r="B48" i="4"/>
  <c r="A48" i="4"/>
  <c r="H47" i="4"/>
  <c r="B47" i="4"/>
  <c r="K46" i="4"/>
  <c r="J46" i="4"/>
  <c r="H46" i="4"/>
  <c r="G46" i="4"/>
  <c r="E46" i="4"/>
  <c r="D46" i="4"/>
  <c r="B46" i="4"/>
  <c r="A46" i="4"/>
  <c r="J45" i="4"/>
  <c r="H45" i="4"/>
  <c r="D45" i="4"/>
  <c r="B45" i="4"/>
  <c r="K44" i="4"/>
  <c r="J44" i="4"/>
  <c r="H44" i="4"/>
  <c r="G44" i="4"/>
  <c r="E44" i="4"/>
  <c r="D44" i="4"/>
  <c r="B44" i="4"/>
  <c r="A44" i="4"/>
  <c r="H43" i="4"/>
  <c r="B43" i="4"/>
  <c r="K42" i="4"/>
  <c r="J42" i="4"/>
  <c r="H42" i="4"/>
  <c r="G42" i="4"/>
  <c r="E42" i="4"/>
  <c r="D42" i="4"/>
  <c r="B42" i="4"/>
  <c r="A42" i="4"/>
  <c r="J41" i="4"/>
  <c r="H41" i="4"/>
  <c r="D41" i="4"/>
  <c r="B41" i="4"/>
  <c r="K40" i="4"/>
  <c r="J40" i="4"/>
  <c r="H40" i="4"/>
  <c r="G40" i="4"/>
  <c r="E40" i="4"/>
  <c r="D40" i="4"/>
  <c r="B40" i="4"/>
  <c r="A40" i="4"/>
  <c r="H39" i="4"/>
  <c r="B39" i="4"/>
  <c r="K38" i="4"/>
  <c r="J38" i="4"/>
  <c r="H38" i="4"/>
  <c r="G38" i="4"/>
  <c r="E38" i="4"/>
  <c r="D38" i="4"/>
  <c r="B38" i="4"/>
  <c r="A38" i="4"/>
  <c r="J37" i="4"/>
  <c r="H37" i="4"/>
  <c r="D37" i="4"/>
  <c r="B37" i="4"/>
  <c r="K36" i="4"/>
  <c r="J36" i="4"/>
  <c r="H36" i="4"/>
  <c r="G36" i="4"/>
  <c r="E36" i="4"/>
  <c r="D36" i="4"/>
  <c r="B36" i="4"/>
  <c r="A36" i="4"/>
  <c r="H35" i="4"/>
  <c r="B35" i="4"/>
  <c r="K34" i="4"/>
  <c r="J34" i="4"/>
  <c r="H34" i="4"/>
  <c r="G34" i="4"/>
  <c r="E34" i="4"/>
  <c r="D34" i="4"/>
  <c r="B34" i="4"/>
  <c r="A34" i="4"/>
  <c r="J33" i="4"/>
  <c r="H33" i="4"/>
  <c r="D33" i="4"/>
  <c r="B33" i="4"/>
  <c r="K32" i="4"/>
  <c r="J32" i="4"/>
  <c r="H32" i="4"/>
  <c r="G32" i="4"/>
  <c r="E32" i="4"/>
  <c r="D32" i="4"/>
  <c r="B32" i="4"/>
  <c r="A32" i="4"/>
  <c r="H31" i="4"/>
  <c r="B31" i="4"/>
  <c r="K29" i="4"/>
  <c r="J29" i="4"/>
  <c r="H29" i="4"/>
  <c r="G29" i="4"/>
  <c r="E29" i="4"/>
  <c r="D29" i="4"/>
  <c r="B29" i="4"/>
  <c r="A29" i="4"/>
  <c r="J28" i="4"/>
  <c r="H28" i="4"/>
  <c r="D28" i="4"/>
  <c r="B28" i="4"/>
  <c r="K27" i="4"/>
  <c r="J27" i="4"/>
  <c r="H27" i="4"/>
  <c r="G27" i="4"/>
  <c r="E27" i="4"/>
  <c r="D27" i="4"/>
  <c r="B27" i="4"/>
  <c r="A27" i="4"/>
  <c r="H26" i="4"/>
  <c r="B26" i="4"/>
  <c r="K25" i="4"/>
  <c r="J25" i="4"/>
  <c r="H25" i="4"/>
  <c r="G25" i="4"/>
  <c r="E25" i="4"/>
  <c r="D25" i="4"/>
  <c r="B25" i="4"/>
  <c r="A25" i="4"/>
  <c r="J24" i="4"/>
  <c r="H24" i="4"/>
  <c r="D24" i="4"/>
  <c r="B24" i="4"/>
  <c r="K23" i="4"/>
  <c r="J23" i="4"/>
  <c r="H23" i="4"/>
  <c r="G23" i="4"/>
  <c r="E23" i="4"/>
  <c r="D23" i="4"/>
  <c r="B23" i="4"/>
  <c r="A23" i="4"/>
  <c r="H22" i="4"/>
  <c r="B22" i="4"/>
  <c r="K21" i="4"/>
  <c r="J21" i="4"/>
  <c r="H21" i="4"/>
  <c r="G21" i="4"/>
  <c r="E21" i="4"/>
  <c r="D21" i="4"/>
  <c r="B21" i="4"/>
  <c r="A21" i="4"/>
  <c r="J20" i="4"/>
  <c r="H20" i="4"/>
  <c r="D20" i="4"/>
  <c r="B20" i="4"/>
  <c r="K19" i="4"/>
  <c r="J19" i="4"/>
  <c r="H19" i="4"/>
  <c r="G19" i="4"/>
  <c r="E19" i="4"/>
  <c r="D19" i="4"/>
  <c r="B19" i="4"/>
  <c r="A19" i="4"/>
  <c r="H18" i="4"/>
  <c r="B18" i="4"/>
  <c r="K17" i="4"/>
  <c r="J17" i="4"/>
  <c r="H17" i="4"/>
  <c r="G17" i="4"/>
  <c r="E17" i="4"/>
  <c r="D17" i="4"/>
  <c r="B17" i="4"/>
  <c r="A17" i="4"/>
  <c r="J16" i="4"/>
  <c r="H16" i="4"/>
  <c r="D16" i="4"/>
  <c r="B16" i="4"/>
  <c r="K15" i="4"/>
  <c r="J15" i="4"/>
  <c r="H15" i="4"/>
  <c r="G15" i="4"/>
  <c r="E15" i="4"/>
  <c r="D15" i="4"/>
  <c r="B15" i="4"/>
  <c r="A15" i="4"/>
  <c r="H14" i="4"/>
  <c r="B14" i="4"/>
  <c r="K13" i="4"/>
  <c r="J13" i="4"/>
  <c r="H13" i="4"/>
  <c r="G13" i="4"/>
  <c r="E13" i="4"/>
  <c r="D13" i="4"/>
  <c r="B13" i="4"/>
  <c r="A13" i="4"/>
  <c r="J12" i="4"/>
  <c r="H12" i="4"/>
  <c r="D12" i="4"/>
  <c r="B12" i="4"/>
  <c r="K11" i="4"/>
  <c r="J11" i="4"/>
  <c r="H11" i="4"/>
  <c r="G11" i="4"/>
  <c r="E11" i="4"/>
  <c r="D11" i="4"/>
  <c r="B11" i="4"/>
  <c r="A11" i="4"/>
  <c r="H10" i="4"/>
  <c r="B10" i="4"/>
  <c r="K9" i="4"/>
  <c r="J9" i="4"/>
  <c r="H9" i="4"/>
  <c r="G9" i="4"/>
  <c r="E9" i="4"/>
  <c r="D9" i="4"/>
  <c r="B9" i="4"/>
  <c r="A9" i="4"/>
  <c r="J8" i="4"/>
  <c r="H8" i="4"/>
  <c r="D8" i="4"/>
  <c r="B8" i="4"/>
  <c r="K7" i="4"/>
  <c r="J7" i="4"/>
  <c r="H7" i="4"/>
  <c r="G7" i="4"/>
  <c r="E7" i="4"/>
  <c r="D7" i="4"/>
  <c r="B7" i="4"/>
  <c r="A7" i="4"/>
  <c r="H6" i="4"/>
  <c r="B6" i="4"/>
  <c r="K5" i="4"/>
  <c r="J5" i="4"/>
  <c r="H5" i="4"/>
  <c r="G5" i="4"/>
  <c r="E5" i="4"/>
  <c r="D5" i="4"/>
  <c r="B5" i="4"/>
  <c r="A5" i="4"/>
  <c r="J4" i="4"/>
  <c r="H4" i="4"/>
  <c r="D4" i="4"/>
  <c r="B4" i="4"/>
  <c r="K3" i="4"/>
  <c r="J3" i="4"/>
  <c r="H3" i="4"/>
  <c r="G3" i="4"/>
  <c r="E3" i="4"/>
  <c r="D3" i="4"/>
  <c r="B3" i="4"/>
  <c r="A3" i="4"/>
  <c r="H2" i="4"/>
  <c r="B2" i="4"/>
  <c r="X125" i="3"/>
  <c r="V125" i="3"/>
  <c r="E125" i="3"/>
  <c r="C125" i="3"/>
  <c r="X123" i="3"/>
  <c r="V123" i="3"/>
  <c r="E123" i="3"/>
  <c r="C123" i="3"/>
  <c r="X121" i="3"/>
  <c r="V121" i="3"/>
  <c r="E121" i="3"/>
  <c r="C121" i="3"/>
  <c r="X117" i="3"/>
  <c r="V117" i="3"/>
  <c r="E117" i="3"/>
  <c r="C117" i="3"/>
  <c r="X113" i="3"/>
  <c r="V113" i="3"/>
  <c r="E113" i="3"/>
  <c r="C113" i="3"/>
  <c r="X109" i="3"/>
  <c r="V109" i="3"/>
  <c r="E109" i="3"/>
  <c r="C109" i="3"/>
  <c r="X105" i="3"/>
  <c r="V105" i="3"/>
  <c r="E105" i="3"/>
  <c r="C105" i="3"/>
  <c r="E103" i="3"/>
  <c r="C103" i="3"/>
  <c r="X101" i="3"/>
  <c r="V101" i="3"/>
  <c r="E101" i="3"/>
  <c r="C101" i="3"/>
  <c r="X97" i="3"/>
  <c r="V97" i="3"/>
  <c r="E97" i="3"/>
  <c r="C97" i="3"/>
  <c r="X93" i="3"/>
  <c r="V93" i="3"/>
  <c r="E93" i="3"/>
  <c r="C93" i="3"/>
  <c r="X91" i="3"/>
  <c r="V91" i="3"/>
  <c r="E91" i="3"/>
  <c r="C91" i="3"/>
  <c r="X89" i="3"/>
  <c r="V89" i="3"/>
  <c r="E89" i="3"/>
  <c r="C89" i="3"/>
  <c r="X85" i="3"/>
  <c r="V85" i="3"/>
  <c r="E85" i="3"/>
  <c r="C85" i="3"/>
  <c r="X81" i="3"/>
  <c r="V81" i="3"/>
  <c r="E81" i="3"/>
  <c r="C81" i="3"/>
  <c r="X77" i="3"/>
  <c r="V77" i="3"/>
  <c r="E77" i="3"/>
  <c r="C77" i="3"/>
  <c r="X73" i="3"/>
  <c r="V73" i="3"/>
  <c r="E73" i="3"/>
  <c r="C73" i="3"/>
  <c r="X71" i="3"/>
  <c r="V71" i="3"/>
  <c r="E71" i="3"/>
  <c r="C71" i="3"/>
  <c r="X69" i="3"/>
  <c r="V69" i="3"/>
  <c r="E69" i="3"/>
  <c r="C69" i="3"/>
  <c r="N66" i="3"/>
  <c r="X65" i="3"/>
  <c r="V65" i="3"/>
  <c r="E65" i="3"/>
  <c r="C65" i="3"/>
  <c r="L64" i="3"/>
  <c r="P64" i="3"/>
  <c r="O64" i="3"/>
  <c r="M64" i="3"/>
  <c r="X61" i="3"/>
  <c r="V61" i="3"/>
  <c r="E61" i="3"/>
  <c r="C61" i="3"/>
  <c r="X59" i="3"/>
  <c r="V59" i="3"/>
  <c r="E59" i="3"/>
  <c r="C59" i="3"/>
  <c r="X57" i="3"/>
  <c r="V57" i="3"/>
  <c r="E57" i="3"/>
  <c r="C57" i="3"/>
  <c r="N54" i="3"/>
  <c r="X53" i="3"/>
  <c r="V53" i="3"/>
  <c r="E53" i="3"/>
  <c r="C53" i="3"/>
  <c r="X49" i="3"/>
  <c r="V49" i="3"/>
  <c r="E49" i="3"/>
  <c r="C49" i="3"/>
  <c r="X45" i="3"/>
  <c r="V45" i="3"/>
  <c r="E45" i="3"/>
  <c r="C45" i="3"/>
  <c r="X41" i="3"/>
  <c r="V41" i="3"/>
  <c r="E41" i="3"/>
  <c r="C41" i="3"/>
  <c r="X39" i="3"/>
  <c r="V39" i="3"/>
  <c r="E39" i="3"/>
  <c r="C39" i="3"/>
  <c r="X37" i="3"/>
  <c r="V37" i="3"/>
  <c r="E37" i="3"/>
  <c r="C37" i="3"/>
  <c r="X33" i="3"/>
  <c r="V33" i="3"/>
  <c r="E33" i="3"/>
  <c r="C33" i="3"/>
  <c r="X29" i="3"/>
  <c r="V29" i="3"/>
  <c r="E29" i="3"/>
  <c r="C29" i="3"/>
  <c r="X27" i="3"/>
  <c r="V27" i="3"/>
  <c r="X25" i="3"/>
  <c r="V25" i="3"/>
  <c r="E25" i="3"/>
  <c r="C25" i="3"/>
  <c r="X21" i="3"/>
  <c r="V21" i="3"/>
  <c r="E21" i="3"/>
  <c r="C21" i="3"/>
  <c r="X17" i="3"/>
  <c r="V17" i="3"/>
  <c r="E17" i="3"/>
  <c r="C17" i="3"/>
  <c r="X13" i="3"/>
  <c r="V13" i="3"/>
  <c r="E13" i="3"/>
  <c r="C13" i="3"/>
  <c r="X9" i="3"/>
  <c r="V9" i="3"/>
  <c r="E9" i="3"/>
  <c r="C9" i="3"/>
  <c r="X7" i="3"/>
  <c r="V7" i="3"/>
  <c r="E7" i="3"/>
  <c r="C7" i="3"/>
  <c r="X5" i="3"/>
  <c r="V5" i="3"/>
  <c r="E5" i="3"/>
  <c r="C5" i="3"/>
  <c r="X1" i="3"/>
  <c r="V1" i="3"/>
  <c r="E1" i="3"/>
  <c r="C1" i="3"/>
  <c r="E197" i="2"/>
  <c r="D197" i="2"/>
  <c r="B197" i="2"/>
  <c r="A197" i="2"/>
  <c r="D196" i="2"/>
  <c r="B196" i="2"/>
  <c r="E195" i="2"/>
  <c r="D195" i="2"/>
  <c r="B195" i="2"/>
  <c r="A195" i="2"/>
  <c r="B194" i="2"/>
  <c r="K191" i="2"/>
  <c r="J191" i="2"/>
  <c r="H191" i="2"/>
  <c r="G191" i="2"/>
  <c r="E191" i="2"/>
  <c r="D191" i="2"/>
  <c r="B191" i="2"/>
  <c r="A191" i="2"/>
  <c r="J190" i="2"/>
  <c r="H190" i="2"/>
  <c r="D190" i="2"/>
  <c r="B190" i="2"/>
  <c r="K189" i="2"/>
  <c r="J189" i="2"/>
  <c r="H189" i="2"/>
  <c r="G189" i="2"/>
  <c r="E189" i="2"/>
  <c r="D189" i="2"/>
  <c r="B189" i="2"/>
  <c r="A189" i="2"/>
  <c r="H188" i="2"/>
  <c r="B188" i="2"/>
  <c r="K185" i="2"/>
  <c r="J185" i="2"/>
  <c r="H185" i="2"/>
  <c r="G185" i="2"/>
  <c r="E185" i="2"/>
  <c r="D185" i="2"/>
  <c r="B185" i="2"/>
  <c r="A185" i="2"/>
  <c r="J184" i="2"/>
  <c r="H184" i="2"/>
  <c r="D184" i="2"/>
  <c r="B184" i="2"/>
  <c r="K183" i="2"/>
  <c r="J183" i="2"/>
  <c r="H183" i="2"/>
  <c r="G183" i="2"/>
  <c r="E183" i="2"/>
  <c r="D183" i="2"/>
  <c r="B183" i="2"/>
  <c r="A183" i="2"/>
  <c r="H182" i="2"/>
  <c r="B182" i="2"/>
  <c r="K181" i="2"/>
  <c r="J181" i="2"/>
  <c r="H181" i="2"/>
  <c r="G181" i="2"/>
  <c r="E181" i="2"/>
  <c r="D181" i="2"/>
  <c r="B181" i="2"/>
  <c r="A181" i="2"/>
  <c r="J180" i="2"/>
  <c r="H180" i="2"/>
  <c r="D180" i="2"/>
  <c r="B180" i="2"/>
  <c r="K179" i="2"/>
  <c r="J179" i="2"/>
  <c r="H179" i="2"/>
  <c r="G179" i="2"/>
  <c r="E179" i="2"/>
  <c r="D179" i="2"/>
  <c r="B179" i="2"/>
  <c r="A179" i="2"/>
  <c r="H178" i="2"/>
  <c r="B178" i="2"/>
  <c r="K175" i="2"/>
  <c r="J175" i="2"/>
  <c r="H175" i="2"/>
  <c r="G175" i="2"/>
  <c r="E175" i="2"/>
  <c r="D175" i="2"/>
  <c r="B175" i="2"/>
  <c r="A175" i="2"/>
  <c r="J174" i="2"/>
  <c r="H174" i="2"/>
  <c r="D174" i="2"/>
  <c r="B174" i="2"/>
  <c r="K173" i="2"/>
  <c r="J173" i="2"/>
  <c r="H173" i="2"/>
  <c r="G173" i="2"/>
  <c r="E173" i="2"/>
  <c r="D173" i="2"/>
  <c r="B173" i="2"/>
  <c r="A173" i="2"/>
  <c r="H172" i="2"/>
  <c r="B172" i="2"/>
  <c r="K171" i="2"/>
  <c r="J171" i="2"/>
  <c r="H171" i="2"/>
  <c r="G171" i="2"/>
  <c r="E171" i="2"/>
  <c r="D171" i="2"/>
  <c r="B171" i="2"/>
  <c r="A171" i="2"/>
  <c r="J170" i="2"/>
  <c r="H170" i="2"/>
  <c r="D170" i="2"/>
  <c r="B170" i="2"/>
  <c r="K169" i="2"/>
  <c r="J169" i="2"/>
  <c r="H169" i="2"/>
  <c r="G169" i="2"/>
  <c r="E169" i="2"/>
  <c r="D169" i="2"/>
  <c r="B169" i="2"/>
  <c r="A169" i="2"/>
  <c r="H168" i="2"/>
  <c r="B168" i="2"/>
  <c r="K167" i="2"/>
  <c r="J167" i="2"/>
  <c r="H167" i="2"/>
  <c r="G167" i="2"/>
  <c r="E167" i="2"/>
  <c r="D167" i="2"/>
  <c r="B167" i="2"/>
  <c r="A167" i="2"/>
  <c r="J166" i="2"/>
  <c r="H166" i="2"/>
  <c r="D166" i="2"/>
  <c r="B166" i="2"/>
  <c r="K165" i="2"/>
  <c r="J165" i="2"/>
  <c r="H165" i="2"/>
  <c r="G165" i="2"/>
  <c r="E165" i="2"/>
  <c r="D165" i="2"/>
  <c r="B165" i="2"/>
  <c r="A165" i="2"/>
  <c r="H164" i="2"/>
  <c r="B164" i="2"/>
  <c r="K163" i="2"/>
  <c r="J163" i="2"/>
  <c r="H163" i="2"/>
  <c r="G163" i="2"/>
  <c r="E163" i="2"/>
  <c r="D163" i="2"/>
  <c r="B163" i="2"/>
  <c r="A163" i="2"/>
  <c r="J162" i="2"/>
  <c r="H162" i="2"/>
  <c r="D162" i="2"/>
  <c r="B162" i="2"/>
  <c r="K161" i="2"/>
  <c r="J161" i="2"/>
  <c r="H161" i="2"/>
  <c r="G161" i="2"/>
  <c r="E161" i="2"/>
  <c r="D161" i="2"/>
  <c r="B161" i="2"/>
  <c r="A161" i="2"/>
  <c r="H160" i="2"/>
  <c r="B160" i="2"/>
  <c r="K157" i="2"/>
  <c r="J157" i="2"/>
  <c r="H157" i="2"/>
  <c r="G157" i="2"/>
  <c r="E157" i="2"/>
  <c r="D157" i="2"/>
  <c r="B157" i="2"/>
  <c r="A157" i="2"/>
  <c r="J156" i="2"/>
  <c r="H156" i="2"/>
  <c r="D156" i="2"/>
  <c r="B156" i="2"/>
  <c r="K155" i="2"/>
  <c r="J155" i="2"/>
  <c r="H155" i="2"/>
  <c r="G155" i="2"/>
  <c r="E155" i="2"/>
  <c r="D155" i="2"/>
  <c r="B155" i="2"/>
  <c r="A155" i="2"/>
  <c r="H154" i="2"/>
  <c r="B154" i="2"/>
  <c r="K153" i="2"/>
  <c r="J153" i="2"/>
  <c r="H153" i="2"/>
  <c r="G153" i="2"/>
  <c r="E153" i="2"/>
  <c r="D153" i="2"/>
  <c r="B153" i="2"/>
  <c r="A153" i="2"/>
  <c r="J152" i="2"/>
  <c r="H152" i="2"/>
  <c r="D152" i="2"/>
  <c r="B152" i="2"/>
  <c r="K151" i="2"/>
  <c r="J151" i="2"/>
  <c r="H151" i="2"/>
  <c r="G151" i="2"/>
  <c r="E151" i="2"/>
  <c r="D151" i="2"/>
  <c r="B151" i="2"/>
  <c r="A151" i="2"/>
  <c r="H150" i="2"/>
  <c r="B150" i="2"/>
  <c r="K149" i="2"/>
  <c r="J149" i="2"/>
  <c r="H149" i="2"/>
  <c r="G149" i="2"/>
  <c r="E149" i="2"/>
  <c r="D149" i="2"/>
  <c r="B149" i="2"/>
  <c r="A149" i="2"/>
  <c r="J148" i="2"/>
  <c r="H148" i="2"/>
  <c r="D148" i="2"/>
  <c r="B148" i="2"/>
  <c r="K147" i="2"/>
  <c r="J147" i="2"/>
  <c r="H147" i="2"/>
  <c r="G147" i="2"/>
  <c r="E147" i="2"/>
  <c r="D147" i="2"/>
  <c r="B147" i="2"/>
  <c r="A147" i="2"/>
  <c r="H146" i="2"/>
  <c r="B146" i="2"/>
  <c r="K145" i="2"/>
  <c r="J145" i="2"/>
  <c r="H145" i="2"/>
  <c r="G145" i="2"/>
  <c r="E145" i="2"/>
  <c r="D145" i="2"/>
  <c r="B145" i="2"/>
  <c r="A145" i="2"/>
  <c r="J144" i="2"/>
  <c r="H144" i="2"/>
  <c r="D144" i="2"/>
  <c r="B144" i="2"/>
  <c r="K143" i="2"/>
  <c r="J143" i="2"/>
  <c r="H143" i="2"/>
  <c r="G143" i="2"/>
  <c r="E143" i="2"/>
  <c r="D143" i="2"/>
  <c r="B143" i="2"/>
  <c r="A143" i="2"/>
  <c r="H142" i="2"/>
  <c r="B142" i="2"/>
  <c r="K141" i="2"/>
  <c r="J141" i="2"/>
  <c r="H141" i="2"/>
  <c r="G141" i="2"/>
  <c r="E141" i="2"/>
  <c r="D141" i="2"/>
  <c r="B141" i="2"/>
  <c r="A141" i="2"/>
  <c r="J140" i="2"/>
  <c r="H140" i="2"/>
  <c r="D140" i="2"/>
  <c r="B140" i="2"/>
  <c r="K139" i="2"/>
  <c r="J139" i="2"/>
  <c r="H139" i="2"/>
  <c r="G139" i="2"/>
  <c r="E139" i="2"/>
  <c r="D139" i="2"/>
  <c r="B139" i="2"/>
  <c r="A139" i="2"/>
  <c r="H138" i="2"/>
  <c r="B138" i="2"/>
  <c r="K137" i="2"/>
  <c r="J137" i="2"/>
  <c r="H137" i="2"/>
  <c r="G137" i="2"/>
  <c r="E137" i="2"/>
  <c r="D137" i="2"/>
  <c r="B137" i="2"/>
  <c r="A137" i="2"/>
  <c r="J136" i="2"/>
  <c r="H136" i="2"/>
  <c r="D136" i="2"/>
  <c r="B136" i="2"/>
  <c r="K135" i="2"/>
  <c r="J135" i="2"/>
  <c r="H135" i="2"/>
  <c r="G135" i="2"/>
  <c r="E135" i="2"/>
  <c r="D135" i="2"/>
  <c r="B135" i="2"/>
  <c r="A135" i="2"/>
  <c r="H134" i="2"/>
  <c r="B134" i="2"/>
  <c r="K133" i="2"/>
  <c r="J133" i="2"/>
  <c r="H133" i="2"/>
  <c r="G133" i="2"/>
  <c r="E133" i="2"/>
  <c r="D133" i="2"/>
  <c r="B133" i="2"/>
  <c r="A133" i="2"/>
  <c r="J132" i="2"/>
  <c r="H132" i="2"/>
  <c r="D132" i="2"/>
  <c r="B132" i="2"/>
  <c r="K131" i="2"/>
  <c r="J131" i="2"/>
  <c r="H131" i="2"/>
  <c r="G131" i="2"/>
  <c r="E131" i="2"/>
  <c r="D131" i="2"/>
  <c r="B131" i="2"/>
  <c r="A131" i="2"/>
  <c r="H130" i="2"/>
  <c r="B130" i="2"/>
  <c r="K129" i="2"/>
  <c r="J129" i="2"/>
  <c r="H129" i="2"/>
  <c r="G129" i="2"/>
  <c r="E129" i="2"/>
  <c r="D129" i="2"/>
  <c r="B129" i="2"/>
  <c r="A129" i="2"/>
  <c r="J128" i="2"/>
  <c r="H128" i="2"/>
  <c r="D128" i="2"/>
  <c r="B128" i="2"/>
  <c r="K127" i="2"/>
  <c r="J127" i="2"/>
  <c r="H127" i="2"/>
  <c r="G127" i="2"/>
  <c r="E127" i="2"/>
  <c r="D127" i="2"/>
  <c r="B127" i="2"/>
  <c r="A127" i="2"/>
  <c r="H126" i="2"/>
  <c r="B126" i="2"/>
  <c r="K122" i="2"/>
  <c r="J122" i="2"/>
  <c r="H122" i="2"/>
  <c r="G122" i="2"/>
  <c r="E122" i="2"/>
  <c r="D122" i="2"/>
  <c r="B122" i="2"/>
  <c r="A122" i="2"/>
  <c r="J121" i="2"/>
  <c r="H121" i="2"/>
  <c r="D121" i="2"/>
  <c r="B121" i="2"/>
  <c r="K120" i="2"/>
  <c r="J120" i="2"/>
  <c r="H120" i="2"/>
  <c r="G120" i="2"/>
  <c r="E120" i="2"/>
  <c r="D120" i="2"/>
  <c r="B120" i="2"/>
  <c r="A120" i="2"/>
  <c r="H119" i="2"/>
  <c r="B119" i="2"/>
  <c r="K118" i="2"/>
  <c r="J118" i="2"/>
  <c r="H118" i="2"/>
  <c r="G118" i="2"/>
  <c r="E118" i="2"/>
  <c r="D118" i="2"/>
  <c r="B118" i="2"/>
  <c r="A118" i="2"/>
  <c r="J117" i="2"/>
  <c r="H117" i="2"/>
  <c r="D117" i="2"/>
  <c r="B117" i="2"/>
  <c r="K116" i="2"/>
  <c r="J116" i="2"/>
  <c r="H116" i="2"/>
  <c r="G116" i="2"/>
  <c r="E116" i="2"/>
  <c r="D116" i="2"/>
  <c r="B116" i="2"/>
  <c r="A116" i="2"/>
  <c r="H115" i="2"/>
  <c r="B115" i="2"/>
  <c r="K114" i="2"/>
  <c r="J114" i="2"/>
  <c r="H114" i="2"/>
  <c r="G114" i="2"/>
  <c r="E114" i="2"/>
  <c r="D114" i="2"/>
  <c r="B114" i="2"/>
  <c r="A114" i="2"/>
  <c r="J113" i="2"/>
  <c r="H113" i="2"/>
  <c r="D113" i="2"/>
  <c r="B113" i="2"/>
  <c r="K112" i="2"/>
  <c r="J112" i="2"/>
  <c r="H112" i="2"/>
  <c r="G112" i="2"/>
  <c r="E112" i="2"/>
  <c r="D112" i="2"/>
  <c r="B112" i="2"/>
  <c r="A112" i="2"/>
  <c r="H111" i="2"/>
  <c r="B111" i="2"/>
  <c r="K110" i="2"/>
  <c r="J110" i="2"/>
  <c r="H110" i="2"/>
  <c r="G110" i="2"/>
  <c r="E110" i="2"/>
  <c r="D110" i="2"/>
  <c r="B110" i="2"/>
  <c r="A110" i="2"/>
  <c r="J109" i="2"/>
  <c r="H109" i="2"/>
  <c r="D109" i="2"/>
  <c r="B109" i="2"/>
  <c r="K108" i="2"/>
  <c r="J108" i="2"/>
  <c r="H108" i="2"/>
  <c r="G108" i="2"/>
  <c r="E108" i="2"/>
  <c r="D108" i="2"/>
  <c r="B108" i="2"/>
  <c r="A108" i="2"/>
  <c r="H107" i="2"/>
  <c r="B107" i="2"/>
  <c r="K106" i="2"/>
  <c r="J106" i="2"/>
  <c r="H106" i="2"/>
  <c r="G106" i="2"/>
  <c r="E106" i="2"/>
  <c r="D106" i="2"/>
  <c r="B106" i="2"/>
  <c r="A106" i="2"/>
  <c r="J105" i="2"/>
  <c r="H105" i="2"/>
  <c r="D105" i="2"/>
  <c r="B105" i="2"/>
  <c r="K104" i="2"/>
  <c r="J104" i="2"/>
  <c r="H104" i="2"/>
  <c r="G104" i="2"/>
  <c r="E104" i="2"/>
  <c r="D104" i="2"/>
  <c r="B104" i="2"/>
  <c r="A104" i="2"/>
  <c r="H103" i="2"/>
  <c r="B103" i="2"/>
  <c r="K102" i="2"/>
  <c r="J102" i="2"/>
  <c r="H102" i="2"/>
  <c r="G102" i="2"/>
  <c r="E102" i="2"/>
  <c r="D102" i="2"/>
  <c r="B102" i="2"/>
  <c r="A102" i="2"/>
  <c r="J101" i="2"/>
  <c r="H101" i="2"/>
  <c r="D101" i="2"/>
  <c r="B101" i="2"/>
  <c r="K100" i="2"/>
  <c r="J100" i="2"/>
  <c r="H100" i="2"/>
  <c r="G100" i="2"/>
  <c r="E100" i="2"/>
  <c r="D100" i="2"/>
  <c r="B100" i="2"/>
  <c r="A100" i="2"/>
  <c r="H99" i="2"/>
  <c r="B99" i="2"/>
  <c r="K98" i="2"/>
  <c r="J98" i="2"/>
  <c r="H98" i="2"/>
  <c r="G98" i="2"/>
  <c r="E98" i="2"/>
  <c r="D98" i="2"/>
  <c r="B98" i="2"/>
  <c r="A98" i="2"/>
  <c r="J97" i="2"/>
  <c r="H97" i="2"/>
  <c r="D97" i="2"/>
  <c r="B97" i="2"/>
  <c r="K96" i="2"/>
  <c r="J96" i="2"/>
  <c r="H96" i="2"/>
  <c r="G96" i="2"/>
  <c r="E96" i="2"/>
  <c r="D96" i="2"/>
  <c r="B96" i="2"/>
  <c r="A96" i="2"/>
  <c r="H95" i="2"/>
  <c r="B95" i="2"/>
  <c r="K94" i="2"/>
  <c r="J94" i="2"/>
  <c r="H94" i="2"/>
  <c r="G94" i="2"/>
  <c r="E94" i="2"/>
  <c r="D94" i="2"/>
  <c r="B94" i="2"/>
  <c r="A94" i="2"/>
  <c r="J93" i="2"/>
  <c r="H93" i="2"/>
  <c r="D93" i="2"/>
  <c r="B93" i="2"/>
  <c r="K92" i="2"/>
  <c r="J92" i="2"/>
  <c r="H92" i="2"/>
  <c r="G92" i="2"/>
  <c r="E92" i="2"/>
  <c r="D92" i="2"/>
  <c r="B92" i="2"/>
  <c r="A92" i="2"/>
  <c r="H91" i="2"/>
  <c r="B91" i="2"/>
  <c r="K90" i="2"/>
  <c r="J90" i="2"/>
  <c r="H90" i="2"/>
  <c r="G90" i="2"/>
  <c r="E90" i="2"/>
  <c r="D90" i="2"/>
  <c r="B90" i="2"/>
  <c r="A90" i="2"/>
  <c r="J89" i="2"/>
  <c r="H89" i="2"/>
  <c r="D89" i="2"/>
  <c r="B89" i="2"/>
  <c r="K88" i="2"/>
  <c r="J88" i="2"/>
  <c r="H88" i="2"/>
  <c r="G88" i="2"/>
  <c r="E88" i="2"/>
  <c r="D88" i="2"/>
  <c r="B88" i="2"/>
  <c r="A88" i="2"/>
  <c r="H87" i="2"/>
  <c r="B87" i="2"/>
  <c r="K86" i="2"/>
  <c r="J86" i="2"/>
  <c r="H86" i="2"/>
  <c r="G86" i="2"/>
  <c r="E86" i="2"/>
  <c r="D86" i="2"/>
  <c r="B86" i="2"/>
  <c r="A86" i="2"/>
  <c r="J85" i="2"/>
  <c r="H85" i="2"/>
  <c r="D85" i="2"/>
  <c r="B85" i="2"/>
  <c r="K84" i="2"/>
  <c r="J84" i="2"/>
  <c r="H84" i="2"/>
  <c r="G84" i="2"/>
  <c r="E84" i="2"/>
  <c r="D84" i="2"/>
  <c r="B84" i="2"/>
  <c r="A84" i="2"/>
  <c r="H83" i="2"/>
  <c r="B83" i="2"/>
  <c r="K82" i="2"/>
  <c r="J82" i="2"/>
  <c r="H82" i="2"/>
  <c r="G82" i="2"/>
  <c r="E82" i="2"/>
  <c r="D82" i="2"/>
  <c r="B82" i="2"/>
  <c r="A82" i="2"/>
  <c r="J81" i="2"/>
  <c r="H81" i="2"/>
  <c r="D81" i="2"/>
  <c r="B81" i="2"/>
  <c r="K80" i="2"/>
  <c r="J80" i="2"/>
  <c r="H80" i="2"/>
  <c r="G80" i="2"/>
  <c r="E80" i="2"/>
  <c r="D80" i="2"/>
  <c r="B80" i="2"/>
  <c r="A80" i="2"/>
  <c r="H79" i="2"/>
  <c r="B79" i="2"/>
  <c r="K78" i="2"/>
  <c r="J78" i="2"/>
  <c r="H78" i="2"/>
  <c r="G78" i="2"/>
  <c r="E78" i="2"/>
  <c r="D78" i="2"/>
  <c r="B78" i="2"/>
  <c r="A78" i="2"/>
  <c r="J77" i="2"/>
  <c r="H77" i="2"/>
  <c r="D77" i="2"/>
  <c r="B77" i="2"/>
  <c r="K76" i="2"/>
  <c r="J76" i="2"/>
  <c r="H76" i="2"/>
  <c r="G76" i="2"/>
  <c r="E76" i="2"/>
  <c r="D76" i="2"/>
  <c r="B76" i="2"/>
  <c r="A76" i="2"/>
  <c r="H75" i="2"/>
  <c r="B75" i="2"/>
  <c r="K74" i="2"/>
  <c r="J74" i="2"/>
  <c r="H74" i="2"/>
  <c r="G74" i="2"/>
  <c r="E74" i="2"/>
  <c r="D74" i="2"/>
  <c r="B74" i="2"/>
  <c r="A74" i="2"/>
  <c r="J73" i="2"/>
  <c r="H73" i="2"/>
  <c r="D73" i="2"/>
  <c r="B73" i="2"/>
  <c r="K72" i="2"/>
  <c r="J72" i="2"/>
  <c r="H72" i="2"/>
  <c r="G72" i="2"/>
  <c r="E72" i="2"/>
  <c r="D72" i="2"/>
  <c r="B72" i="2"/>
  <c r="A72" i="2"/>
  <c r="H71" i="2"/>
  <c r="B71" i="2"/>
  <c r="K70" i="2"/>
  <c r="J70" i="2"/>
  <c r="H70" i="2"/>
  <c r="G70" i="2"/>
  <c r="E70" i="2"/>
  <c r="D70" i="2"/>
  <c r="B70" i="2"/>
  <c r="A70" i="2"/>
  <c r="J69" i="2"/>
  <c r="H69" i="2"/>
  <c r="D69" i="2"/>
  <c r="B69" i="2"/>
  <c r="K68" i="2"/>
  <c r="J68" i="2"/>
  <c r="H68" i="2"/>
  <c r="G68" i="2"/>
  <c r="E68" i="2"/>
  <c r="D68" i="2"/>
  <c r="B68" i="2"/>
  <c r="A68" i="2"/>
  <c r="H67" i="2"/>
  <c r="B67" i="2"/>
  <c r="K66" i="2"/>
  <c r="J66" i="2"/>
  <c r="H66" i="2"/>
  <c r="G66" i="2"/>
  <c r="E66" i="2"/>
  <c r="D66" i="2"/>
  <c r="B66" i="2"/>
  <c r="A66" i="2"/>
  <c r="J65" i="2"/>
  <c r="H65" i="2"/>
  <c r="D65" i="2"/>
  <c r="B65" i="2"/>
  <c r="K64" i="2"/>
  <c r="J64" i="2"/>
  <c r="H64" i="2"/>
  <c r="G64" i="2"/>
  <c r="E64" i="2"/>
  <c r="D64" i="2"/>
  <c r="B64" i="2"/>
  <c r="A64" i="2"/>
  <c r="H63" i="2"/>
  <c r="B63" i="2"/>
  <c r="K62" i="2"/>
  <c r="J62" i="2"/>
  <c r="H62" i="2"/>
  <c r="G62" i="2"/>
  <c r="E62" i="2"/>
  <c r="D62" i="2"/>
  <c r="B62" i="2"/>
  <c r="A62" i="2"/>
  <c r="J61" i="2"/>
  <c r="H61" i="2"/>
  <c r="D61" i="2"/>
  <c r="B61" i="2"/>
  <c r="K60" i="2"/>
  <c r="J60" i="2"/>
  <c r="H60" i="2"/>
  <c r="G60" i="2"/>
  <c r="E60" i="2"/>
  <c r="D60" i="2"/>
  <c r="B60" i="2"/>
  <c r="A60" i="2"/>
  <c r="H59" i="2"/>
  <c r="B59" i="2"/>
  <c r="E57" i="2"/>
  <c r="D57" i="2"/>
  <c r="B57" i="2"/>
  <c r="A57" i="2"/>
  <c r="D56" i="2"/>
  <c r="B56" i="2"/>
  <c r="E55" i="2"/>
  <c r="D55" i="2"/>
  <c r="B55" i="2"/>
  <c r="A55" i="2"/>
  <c r="B54" i="2"/>
  <c r="K53" i="2"/>
  <c r="J53" i="2"/>
  <c r="H53" i="2"/>
  <c r="G53" i="2"/>
  <c r="E53" i="2"/>
  <c r="D53" i="2"/>
  <c r="B53" i="2"/>
  <c r="A53" i="2"/>
  <c r="J52" i="2"/>
  <c r="H52" i="2"/>
  <c r="D52" i="2"/>
  <c r="B52" i="2"/>
  <c r="K51" i="2"/>
  <c r="J51" i="2"/>
  <c r="H51" i="2"/>
  <c r="G51" i="2"/>
  <c r="E51" i="2"/>
  <c r="D51" i="2"/>
  <c r="B51" i="2"/>
  <c r="A51" i="2"/>
  <c r="H50" i="2"/>
  <c r="B50" i="2"/>
  <c r="K49" i="2"/>
  <c r="J49" i="2"/>
  <c r="H49" i="2"/>
  <c r="G49" i="2"/>
  <c r="E49" i="2"/>
  <c r="D49" i="2"/>
  <c r="B49" i="2"/>
  <c r="A49" i="2"/>
  <c r="J48" i="2"/>
  <c r="H48" i="2"/>
  <c r="D48" i="2"/>
  <c r="B48" i="2"/>
  <c r="K47" i="2"/>
  <c r="J47" i="2"/>
  <c r="H47" i="2"/>
  <c r="G47" i="2"/>
  <c r="E47" i="2"/>
  <c r="D47" i="2"/>
  <c r="B47" i="2"/>
  <c r="A47" i="2"/>
  <c r="H46" i="2"/>
  <c r="B46" i="2"/>
  <c r="K45" i="2"/>
  <c r="J45" i="2"/>
  <c r="H45" i="2"/>
  <c r="G45" i="2"/>
  <c r="E45" i="2"/>
  <c r="D45" i="2"/>
  <c r="B45" i="2"/>
  <c r="A45" i="2"/>
  <c r="J44" i="2"/>
  <c r="H44" i="2"/>
  <c r="D44" i="2"/>
  <c r="B44" i="2"/>
  <c r="K43" i="2"/>
  <c r="J43" i="2"/>
  <c r="H43" i="2"/>
  <c r="G43" i="2"/>
  <c r="E43" i="2"/>
  <c r="D43" i="2"/>
  <c r="B43" i="2"/>
  <c r="A43" i="2"/>
  <c r="H42" i="2"/>
  <c r="B42" i="2"/>
  <c r="K41" i="2"/>
  <c r="J41" i="2"/>
  <c r="H41" i="2"/>
  <c r="G41" i="2"/>
  <c r="E41" i="2"/>
  <c r="D41" i="2"/>
  <c r="B41" i="2"/>
  <c r="A41" i="2"/>
  <c r="J40" i="2"/>
  <c r="H40" i="2"/>
  <c r="D40" i="2"/>
  <c r="B40" i="2"/>
  <c r="K39" i="2"/>
  <c r="J39" i="2"/>
  <c r="H39" i="2"/>
  <c r="G39" i="2"/>
  <c r="E39" i="2"/>
  <c r="D39" i="2"/>
  <c r="B39" i="2"/>
  <c r="A39" i="2"/>
  <c r="H38" i="2"/>
  <c r="B38" i="2"/>
  <c r="K37" i="2"/>
  <c r="J37" i="2"/>
  <c r="H37" i="2"/>
  <c r="G37" i="2"/>
  <c r="E37" i="2"/>
  <c r="D37" i="2"/>
  <c r="B37" i="2"/>
  <c r="A37" i="2"/>
  <c r="J36" i="2"/>
  <c r="H36" i="2"/>
  <c r="D36" i="2"/>
  <c r="B36" i="2"/>
  <c r="K35" i="2"/>
  <c r="J35" i="2"/>
  <c r="H35" i="2"/>
  <c r="G35" i="2"/>
  <c r="E35" i="2"/>
  <c r="D35" i="2"/>
  <c r="B35" i="2"/>
  <c r="A35" i="2"/>
  <c r="H34" i="2"/>
  <c r="B34" i="2"/>
  <c r="K33" i="2"/>
  <c r="J33" i="2"/>
  <c r="H33" i="2"/>
  <c r="G33" i="2"/>
  <c r="E33" i="2"/>
  <c r="D33" i="2"/>
  <c r="B33" i="2"/>
  <c r="A33" i="2"/>
  <c r="J32" i="2"/>
  <c r="H32" i="2"/>
  <c r="D32" i="2"/>
  <c r="B32" i="2"/>
  <c r="K31" i="2"/>
  <c r="J31" i="2"/>
  <c r="H31" i="2"/>
  <c r="G31" i="2"/>
  <c r="E31" i="2"/>
  <c r="D31" i="2"/>
  <c r="B31" i="2"/>
  <c r="A31" i="2"/>
  <c r="H30" i="2"/>
  <c r="B30" i="2"/>
  <c r="K29" i="2"/>
  <c r="J29" i="2"/>
  <c r="H29" i="2"/>
  <c r="G29" i="2"/>
  <c r="E29" i="2"/>
  <c r="D29" i="2"/>
  <c r="B29" i="2"/>
  <c r="A29" i="2"/>
  <c r="J28" i="2"/>
  <c r="H28" i="2"/>
  <c r="D28" i="2"/>
  <c r="B28" i="2"/>
  <c r="K27" i="2"/>
  <c r="J27" i="2"/>
  <c r="H27" i="2"/>
  <c r="G27" i="2"/>
  <c r="E27" i="2"/>
  <c r="D27" i="2"/>
  <c r="B27" i="2"/>
  <c r="A27" i="2"/>
  <c r="H26" i="2"/>
  <c r="B26" i="2"/>
  <c r="K25" i="2"/>
  <c r="J25" i="2"/>
  <c r="H25" i="2"/>
  <c r="G25" i="2"/>
  <c r="E25" i="2"/>
  <c r="D25" i="2"/>
  <c r="B25" i="2"/>
  <c r="A25" i="2"/>
  <c r="J24" i="2"/>
  <c r="H24" i="2"/>
  <c r="D24" i="2"/>
  <c r="B24" i="2"/>
  <c r="K23" i="2"/>
  <c r="J23" i="2"/>
  <c r="H23" i="2"/>
  <c r="G23" i="2"/>
  <c r="E23" i="2"/>
  <c r="D23" i="2"/>
  <c r="B23" i="2"/>
  <c r="A23" i="2"/>
  <c r="H22" i="2"/>
  <c r="B22" i="2"/>
  <c r="K21" i="2"/>
  <c r="J21" i="2"/>
  <c r="H21" i="2"/>
  <c r="G21" i="2"/>
  <c r="E21" i="2"/>
  <c r="D21" i="2"/>
  <c r="B21" i="2"/>
  <c r="A21" i="2"/>
  <c r="J20" i="2"/>
  <c r="H20" i="2"/>
  <c r="D20" i="2"/>
  <c r="B20" i="2"/>
  <c r="K19" i="2"/>
  <c r="J19" i="2"/>
  <c r="H19" i="2"/>
  <c r="G19" i="2"/>
  <c r="E19" i="2"/>
  <c r="D19" i="2"/>
  <c r="B19" i="2"/>
  <c r="A19" i="2"/>
  <c r="H18" i="2"/>
  <c r="B18" i="2"/>
  <c r="K17" i="2"/>
  <c r="J17" i="2"/>
  <c r="H17" i="2"/>
  <c r="G17" i="2"/>
  <c r="E17" i="2"/>
  <c r="D17" i="2"/>
  <c r="B17" i="2"/>
  <c r="A17" i="2"/>
  <c r="J16" i="2"/>
  <c r="H16" i="2"/>
  <c r="D16" i="2"/>
  <c r="B16" i="2"/>
  <c r="K15" i="2"/>
  <c r="J15" i="2"/>
  <c r="H15" i="2"/>
  <c r="G15" i="2"/>
  <c r="E15" i="2"/>
  <c r="D15" i="2"/>
  <c r="B15" i="2"/>
  <c r="A15" i="2"/>
  <c r="H14" i="2"/>
  <c r="B14" i="2"/>
  <c r="K13" i="2"/>
  <c r="J13" i="2"/>
  <c r="H13" i="2"/>
  <c r="G13" i="2"/>
  <c r="E13" i="2"/>
  <c r="D13" i="2"/>
  <c r="B13" i="2"/>
  <c r="A13" i="2"/>
  <c r="J12" i="2"/>
  <c r="H12" i="2"/>
  <c r="D12" i="2"/>
  <c r="B12" i="2"/>
  <c r="K11" i="2"/>
  <c r="J11" i="2"/>
  <c r="H11" i="2"/>
  <c r="G11" i="2"/>
  <c r="E11" i="2"/>
  <c r="D11" i="2"/>
  <c r="B11" i="2"/>
  <c r="A11" i="2"/>
  <c r="H10" i="2"/>
  <c r="B10" i="2"/>
  <c r="K9" i="2"/>
  <c r="J9" i="2"/>
  <c r="H9" i="2"/>
  <c r="G9" i="2"/>
  <c r="E9" i="2"/>
  <c r="D9" i="2"/>
  <c r="B9" i="2"/>
  <c r="A9" i="2"/>
  <c r="J8" i="2"/>
  <c r="H8" i="2"/>
  <c r="D8" i="2"/>
  <c r="B8" i="2"/>
  <c r="K7" i="2"/>
  <c r="J7" i="2"/>
  <c r="H7" i="2"/>
  <c r="G7" i="2"/>
  <c r="E7" i="2"/>
  <c r="D7" i="2"/>
  <c r="B7" i="2"/>
  <c r="A7" i="2"/>
  <c r="H6" i="2"/>
  <c r="B6" i="2"/>
  <c r="K5" i="2"/>
  <c r="J5" i="2"/>
  <c r="H5" i="2"/>
  <c r="G5" i="2"/>
  <c r="E5" i="2"/>
  <c r="D5" i="2"/>
  <c r="B5" i="2"/>
  <c r="A5" i="2"/>
  <c r="J4" i="2"/>
  <c r="H4" i="2"/>
  <c r="D4" i="2"/>
  <c r="B4" i="2"/>
  <c r="K3" i="2"/>
  <c r="J3" i="2"/>
  <c r="H3" i="2"/>
  <c r="G3" i="2"/>
  <c r="E3" i="2"/>
  <c r="D3" i="2"/>
  <c r="B3" i="2"/>
  <c r="A3" i="2"/>
  <c r="H2" i="2"/>
  <c r="B2" i="2"/>
  <c r="X125" i="1"/>
  <c r="V125" i="1"/>
  <c r="E125" i="1"/>
  <c r="C125" i="1"/>
  <c r="X123" i="1"/>
  <c r="V123" i="1"/>
  <c r="E123" i="1"/>
  <c r="C123" i="1"/>
  <c r="X121" i="1"/>
  <c r="V121" i="1"/>
  <c r="E121" i="1"/>
  <c r="C121" i="1"/>
  <c r="X117" i="1"/>
  <c r="V117" i="1"/>
  <c r="E117" i="1"/>
  <c r="C117" i="1"/>
  <c r="X113" i="1"/>
  <c r="V113" i="1"/>
  <c r="E113" i="1"/>
  <c r="C113" i="1"/>
  <c r="X109" i="1"/>
  <c r="V109" i="1"/>
  <c r="E109" i="1"/>
  <c r="C109" i="1"/>
  <c r="X107" i="1"/>
  <c r="V107" i="1"/>
  <c r="E107" i="1"/>
  <c r="C107" i="1"/>
  <c r="X105" i="1"/>
  <c r="V105" i="1"/>
  <c r="E105" i="1"/>
  <c r="C105" i="1"/>
  <c r="X103" i="1"/>
  <c r="V103" i="1"/>
  <c r="E103" i="1"/>
  <c r="C103" i="1"/>
  <c r="X101" i="1"/>
  <c r="V101" i="1"/>
  <c r="E101" i="1"/>
  <c r="C101" i="1"/>
  <c r="X97" i="1"/>
  <c r="V97" i="1"/>
  <c r="E97" i="1"/>
  <c r="C97" i="1"/>
  <c r="X93" i="1"/>
  <c r="V93" i="1"/>
  <c r="E93" i="1"/>
  <c r="C93" i="1"/>
  <c r="X91" i="1"/>
  <c r="V91" i="1"/>
  <c r="E91" i="1"/>
  <c r="C91" i="1"/>
  <c r="X89" i="1"/>
  <c r="V89" i="1"/>
  <c r="E89" i="1"/>
  <c r="C89" i="1"/>
  <c r="X87" i="1"/>
  <c r="V87" i="1"/>
  <c r="E87" i="1"/>
  <c r="C87" i="1"/>
  <c r="X85" i="1"/>
  <c r="V85" i="1"/>
  <c r="E85" i="1"/>
  <c r="C85" i="1"/>
  <c r="X81" i="1"/>
  <c r="V81" i="1"/>
  <c r="E81" i="1"/>
  <c r="C81" i="1"/>
  <c r="X77" i="1"/>
  <c r="V77" i="1"/>
  <c r="E77" i="1"/>
  <c r="C77" i="1"/>
  <c r="X75" i="1"/>
  <c r="V75" i="1"/>
  <c r="X73" i="1"/>
  <c r="V73" i="1"/>
  <c r="E73" i="1"/>
  <c r="C73" i="1"/>
  <c r="X71" i="1"/>
  <c r="V71" i="1"/>
  <c r="E71" i="1"/>
  <c r="C71" i="1"/>
  <c r="X69" i="1"/>
  <c r="V69" i="1"/>
  <c r="E69" i="1"/>
  <c r="C69" i="1"/>
  <c r="N66" i="1"/>
  <c r="X65" i="1"/>
  <c r="V65" i="1"/>
  <c r="E65" i="1"/>
  <c r="C65" i="1"/>
  <c r="L64" i="1"/>
  <c r="P64" i="1"/>
  <c r="O64" i="1"/>
  <c r="M64" i="1"/>
  <c r="X61" i="1"/>
  <c r="V61" i="1"/>
  <c r="E61" i="1"/>
  <c r="C61" i="1"/>
  <c r="X59" i="1"/>
  <c r="V59" i="1"/>
  <c r="E59" i="1"/>
  <c r="C59" i="1"/>
  <c r="X57" i="1"/>
  <c r="V57" i="1"/>
  <c r="E57" i="1"/>
  <c r="C57" i="1"/>
  <c r="X55" i="1"/>
  <c r="V55" i="1"/>
  <c r="E55" i="1"/>
  <c r="C55" i="1"/>
  <c r="N54" i="1"/>
  <c r="X53" i="1"/>
  <c r="V53" i="1"/>
  <c r="E53" i="1"/>
  <c r="C53" i="1"/>
  <c r="X49" i="1"/>
  <c r="V49" i="1"/>
  <c r="E49" i="1"/>
  <c r="C49" i="1"/>
  <c r="X45" i="1"/>
  <c r="V45" i="1"/>
  <c r="E45" i="1"/>
  <c r="C45" i="1"/>
  <c r="X43" i="1"/>
  <c r="V43" i="1"/>
  <c r="E43" i="1"/>
  <c r="C43" i="1"/>
  <c r="X41" i="1"/>
  <c r="V41" i="1"/>
  <c r="E41" i="1"/>
  <c r="C41" i="1"/>
  <c r="X39" i="1"/>
  <c r="V39" i="1"/>
  <c r="E39" i="1"/>
  <c r="C39" i="1"/>
  <c r="X37" i="1"/>
  <c r="V37" i="1"/>
  <c r="E37" i="1"/>
  <c r="C37" i="1"/>
  <c r="X33" i="1"/>
  <c r="V33" i="1"/>
  <c r="E33" i="1"/>
  <c r="C33" i="1"/>
  <c r="X29" i="1"/>
  <c r="V29" i="1"/>
  <c r="E29" i="1"/>
  <c r="C29" i="1"/>
  <c r="X27" i="1"/>
  <c r="V27" i="1"/>
  <c r="E27" i="1"/>
  <c r="C27" i="1"/>
  <c r="X25" i="1"/>
  <c r="V25" i="1"/>
  <c r="E25" i="1"/>
  <c r="C25" i="1"/>
  <c r="X23" i="1"/>
  <c r="V23" i="1"/>
  <c r="E23" i="1"/>
  <c r="C23" i="1"/>
  <c r="X21" i="1"/>
  <c r="V21" i="1"/>
  <c r="E21" i="1"/>
  <c r="C21" i="1"/>
  <c r="X17" i="1"/>
  <c r="V17" i="1"/>
  <c r="E17" i="1"/>
  <c r="C17" i="1"/>
  <c r="X13" i="1"/>
  <c r="V13" i="1"/>
  <c r="E13" i="1"/>
  <c r="C13" i="1"/>
  <c r="X9" i="1"/>
  <c r="V9" i="1"/>
  <c r="E9" i="1"/>
  <c r="C9" i="1"/>
  <c r="X7" i="1"/>
  <c r="V7" i="1"/>
  <c r="E7" i="1"/>
  <c r="C7" i="1"/>
  <c r="X5" i="1"/>
  <c r="V5" i="1"/>
  <c r="E5" i="1"/>
  <c r="C5" i="1"/>
  <c r="X1" i="1"/>
  <c r="V1" i="1"/>
  <c r="E1" i="1"/>
  <c r="C1" i="1"/>
</calcChain>
</file>

<file path=xl/sharedStrings.xml><?xml version="1.0" encoding="utf-8"?>
<sst xmlns="http://schemas.openxmlformats.org/spreadsheetml/2006/main" count="1026" uniqueCount="43">
  <si>
    <t>(</t>
    <phoneticPr fontId="4"/>
  </si>
  <si>
    <t>)</t>
    <phoneticPr fontId="4"/>
  </si>
  <si>
    <t>１５歳男子</t>
    <rPh sb="3" eb="5">
      <t>ダンシ</t>
    </rPh>
    <phoneticPr fontId="4"/>
  </si>
  <si>
    <t>)</t>
    <phoneticPr fontId="4"/>
  </si>
  <si>
    <t>(</t>
    <phoneticPr fontId="4"/>
  </si>
  <si>
    <t>)</t>
    <phoneticPr fontId="4"/>
  </si>
  <si>
    <t>(</t>
    <phoneticPr fontId="4"/>
  </si>
  <si>
    <t>)</t>
    <phoneticPr fontId="4"/>
  </si>
  <si>
    <t>(</t>
    <phoneticPr fontId="4"/>
  </si>
  <si>
    <t>)</t>
    <phoneticPr fontId="4"/>
  </si>
  <si>
    <t>(</t>
    <phoneticPr fontId="4"/>
  </si>
  <si>
    <t>)</t>
    <phoneticPr fontId="4"/>
  </si>
  <si>
    <t>(</t>
    <phoneticPr fontId="4"/>
  </si>
  <si>
    <t>(</t>
    <phoneticPr fontId="4"/>
  </si>
  <si>
    <t>(</t>
    <phoneticPr fontId="4"/>
  </si>
  <si>
    <t>(</t>
    <phoneticPr fontId="4"/>
  </si>
  <si>
    <t>)</t>
    <phoneticPr fontId="4"/>
  </si>
  <si>
    <t>)</t>
    <phoneticPr fontId="4"/>
  </si>
  <si>
    <t>)</t>
    <phoneticPr fontId="4"/>
  </si>
  <si>
    <t>(</t>
    <phoneticPr fontId="4"/>
  </si>
  <si>
    <t>(</t>
    <phoneticPr fontId="4"/>
  </si>
  <si>
    <t>)</t>
    <phoneticPr fontId="4"/>
  </si>
  <si>
    <t>(</t>
    <phoneticPr fontId="4"/>
  </si>
  <si>
    <t>)</t>
    <phoneticPr fontId="4"/>
  </si>
  <si>
    <t>(</t>
    <phoneticPr fontId="4"/>
  </si>
  <si>
    <t>(</t>
    <phoneticPr fontId="4"/>
  </si>
  <si>
    <t>)</t>
    <phoneticPr fontId="4"/>
  </si>
  <si>
    <t>(</t>
    <phoneticPr fontId="4"/>
  </si>
  <si>
    <t>)</t>
    <phoneticPr fontId="4"/>
  </si>
  <si>
    <t>（</t>
    <phoneticPr fontId="4"/>
  </si>
  <si>
    <t>）</t>
    <phoneticPr fontId="4"/>
  </si>
  <si>
    <t>(</t>
    <phoneticPr fontId="4"/>
  </si>
  <si>
    <t>)</t>
    <phoneticPr fontId="4"/>
  </si>
  <si>
    <t>１回戦</t>
    <rPh sb="1" eb="3">
      <t>カイセン</t>
    </rPh>
    <phoneticPr fontId="4"/>
  </si>
  <si>
    <t>試合番号</t>
  </si>
  <si>
    <t>-</t>
  </si>
  <si>
    <t>２回戦</t>
    <rPh sb="1" eb="3">
      <t>カイセン</t>
    </rPh>
    <phoneticPr fontId="4"/>
  </si>
  <si>
    <t>３回戦</t>
    <rPh sb="1" eb="3">
      <t>カイセン</t>
    </rPh>
    <phoneticPr fontId="4"/>
  </si>
  <si>
    <t>４回戦</t>
    <rPh sb="1" eb="3">
      <t>カイセン</t>
    </rPh>
    <phoneticPr fontId="4"/>
  </si>
  <si>
    <t>準々決勝</t>
    <rPh sb="0" eb="4">
      <t>ジュンジュンケッショウ</t>
    </rPh>
    <phoneticPr fontId="4"/>
  </si>
  <si>
    <t>準決勝</t>
    <rPh sb="0" eb="3">
      <t>ジュンケッショウ</t>
    </rPh>
    <phoneticPr fontId="4"/>
  </si>
  <si>
    <t>決勝</t>
    <rPh sb="0" eb="2">
      <t>ケッショウ</t>
    </rPh>
    <phoneticPr fontId="4"/>
  </si>
  <si>
    <t>１６歳男子</t>
    <rPh sb="3" eb="5">
      <t>ダンシ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</si>
</sst>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2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 val="double"/>
      <sz val="2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color rgb="FFFFFFFF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b/>
      <u val="double"/>
      <sz val="2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26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76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0" fillId="0" borderId="0" xfId="0" applyAlignment="1">
      <alignment horizontal="center" vertical="center" shrinkToFit="1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left" vertical="center" shrinkToFi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6" fillId="0" borderId="5" xfId="0" applyFont="1" applyBorder="1" applyAlignment="1">
      <alignment horizontal="right"/>
    </xf>
    <xf numFmtId="0" fontId="6" fillId="0" borderId="6" xfId="0" applyFont="1" applyBorder="1" applyAlignment="1">
      <alignment horizontal="left"/>
    </xf>
    <xf numFmtId="0" fontId="9" fillId="0" borderId="7" xfId="0" applyFont="1" applyBorder="1" applyAlignment="1">
      <alignment horizontal="left" vertical="center"/>
    </xf>
    <xf numFmtId="0" fontId="6" fillId="0" borderId="0" xfId="0" applyFont="1" applyAlignment="1">
      <alignment horizontal="right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9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horizontal="right" vertical="top"/>
    </xf>
    <xf numFmtId="0" fontId="6" fillId="0" borderId="4" xfId="0" applyFont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6" fillId="0" borderId="17" xfId="0" applyFont="1" applyBorder="1" applyAlignment="1">
      <alignment horizontal="left" vertical="center"/>
    </xf>
    <xf numFmtId="0" fontId="6" fillId="0" borderId="0" xfId="0" applyFont="1" applyAlignment="1">
      <alignment horizontal="right" vertical="top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vertical="center"/>
    </xf>
    <xf numFmtId="0" fontId="6" fillId="0" borderId="11" xfId="0" applyFont="1" applyBorder="1" applyAlignment="1">
      <alignment horizontal="right" vertical="top"/>
    </xf>
    <xf numFmtId="0" fontId="6" fillId="0" borderId="8" xfId="0" applyFont="1" applyBorder="1" applyAlignment="1">
      <alignment horizontal="left" vertical="top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top"/>
    </xf>
    <xf numFmtId="0" fontId="6" fillId="0" borderId="22" xfId="0" applyFont="1" applyBorder="1" applyAlignment="1">
      <alignment horizontal="left"/>
    </xf>
    <xf numFmtId="0" fontId="9" fillId="0" borderId="11" xfId="0" applyFont="1" applyBorder="1" applyAlignment="1">
      <alignment horizontal="left"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6" fillId="0" borderId="13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9" fillId="0" borderId="8" xfId="0" applyFont="1" applyBorder="1" applyAlignment="1">
      <alignment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right"/>
    </xf>
    <xf numFmtId="0" fontId="6" fillId="0" borderId="28" xfId="0" applyFont="1" applyBorder="1" applyAlignment="1">
      <alignment vertical="center"/>
    </xf>
    <xf numFmtId="0" fontId="6" fillId="0" borderId="24" xfId="0" applyFont="1" applyBorder="1" applyAlignment="1">
      <alignment horizontal="left" vertical="center"/>
    </xf>
    <xf numFmtId="0" fontId="6" fillId="0" borderId="16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29" xfId="0" applyFont="1" applyBorder="1" applyAlignment="1">
      <alignment horizontal="left" vertical="center"/>
    </xf>
    <xf numFmtId="0" fontId="10" fillId="0" borderId="0" xfId="0" applyFont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horizontal="left" vertical="center" shrinkToFit="1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right"/>
    </xf>
    <xf numFmtId="0" fontId="6" fillId="0" borderId="20" xfId="0" applyFont="1" applyBorder="1" applyAlignment="1">
      <alignment horizontal="left"/>
    </xf>
    <xf numFmtId="0" fontId="6" fillId="0" borderId="30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25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textRotation="255" shrinkToFit="1"/>
    </xf>
    <xf numFmtId="0" fontId="6" fillId="0" borderId="27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center" vertical="center" textRotation="255" shrinkToFit="1"/>
    </xf>
    <xf numFmtId="0" fontId="8" fillId="0" borderId="6" xfId="0" applyFont="1" applyBorder="1" applyAlignment="1">
      <alignment horizontal="right" vertical="center" shrinkToFit="1"/>
    </xf>
    <xf numFmtId="0" fontId="6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left" vertical="center"/>
    </xf>
    <xf numFmtId="0" fontId="6" fillId="0" borderId="26" xfId="0" applyFont="1" applyBorder="1" applyAlignment="1">
      <alignment vertical="center"/>
    </xf>
    <xf numFmtId="0" fontId="0" fillId="0" borderId="0" xfId="0" applyAlignment="1"/>
    <xf numFmtId="0" fontId="11" fillId="0" borderId="0" xfId="0" applyFont="1" applyAlignment="1">
      <alignment shrinkToFit="1"/>
    </xf>
    <xf numFmtId="0" fontId="8" fillId="0" borderId="0" xfId="0" applyFont="1" applyAlignment="1">
      <alignment shrinkToFit="1"/>
    </xf>
    <xf numFmtId="0" fontId="6" fillId="0" borderId="0" xfId="0" applyFont="1" applyAlignment="1"/>
    <xf numFmtId="0" fontId="6" fillId="0" borderId="0" xfId="0" applyFont="1" applyAlignment="1">
      <alignment shrinkToFit="1"/>
    </xf>
    <xf numFmtId="0" fontId="12" fillId="2" borderId="0" xfId="0" applyFont="1" applyFill="1" applyAlignment="1"/>
    <xf numFmtId="0" fontId="12" fillId="2" borderId="31" xfId="0" applyFont="1" applyFill="1" applyBorder="1" applyAlignment="1"/>
    <xf numFmtId="0" fontId="12" fillId="2" borderId="32" xfId="0" applyFont="1" applyFill="1" applyBorder="1" applyAlignment="1"/>
    <xf numFmtId="0" fontId="12" fillId="2" borderId="33" xfId="0" applyFont="1" applyFill="1" applyBorder="1" applyAlignment="1"/>
    <xf numFmtId="0" fontId="12" fillId="2" borderId="0" xfId="0" applyFont="1" applyFill="1" applyBorder="1" applyAlignment="1"/>
    <xf numFmtId="0" fontId="12" fillId="2" borderId="11" xfId="0" applyFont="1" applyFill="1" applyBorder="1" applyAlignment="1"/>
    <xf numFmtId="0" fontId="12" fillId="2" borderId="25" xfId="0" applyFont="1" applyFill="1" applyBorder="1" applyAlignment="1"/>
    <xf numFmtId="0" fontId="12" fillId="2" borderId="30" xfId="0" applyFont="1" applyFill="1" applyBorder="1" applyAlignment="1"/>
    <xf numFmtId="0" fontId="12" fillId="2" borderId="12" xfId="0" applyFont="1" applyFill="1" applyBorder="1" applyAlignment="1"/>
    <xf numFmtId="0" fontId="12" fillId="2" borderId="8" xfId="0" applyFont="1" applyFill="1" applyBorder="1" applyAlignment="1"/>
    <xf numFmtId="0" fontId="12" fillId="2" borderId="34" xfId="0" applyFont="1" applyFill="1" applyBorder="1" applyAlignment="1"/>
    <xf numFmtId="0" fontId="12" fillId="2" borderId="35" xfId="0" applyFont="1" applyFill="1" applyBorder="1" applyAlignment="1"/>
    <xf numFmtId="0" fontId="12" fillId="2" borderId="36" xfId="0" applyFont="1" applyFill="1" applyBorder="1" applyAlignment="1"/>
    <xf numFmtId="0" fontId="12" fillId="2" borderId="37" xfId="0" applyFont="1" applyFill="1" applyBorder="1" applyAlignment="1"/>
    <xf numFmtId="0" fontId="12" fillId="2" borderId="17" xfId="0" applyFont="1" applyFill="1" applyBorder="1" applyAlignment="1"/>
    <xf numFmtId="0" fontId="12" fillId="2" borderId="20" xfId="0" applyFont="1" applyFill="1" applyBorder="1" applyAlignment="1"/>
    <xf numFmtId="0" fontId="12" fillId="2" borderId="21" xfId="0" applyFont="1" applyFill="1" applyBorder="1" applyAlignment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15" fillId="0" borderId="0" xfId="0" applyFont="1" applyAlignment="1">
      <alignment horizontal="left" vertical="center" shrinkToFit="1"/>
    </xf>
    <xf numFmtId="0" fontId="14" fillId="0" borderId="3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6" xfId="0" applyFont="1" applyBorder="1" applyAlignment="1">
      <alignment horizontal="left"/>
    </xf>
    <xf numFmtId="0" fontId="14" fillId="0" borderId="23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24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0" xfId="0" applyFont="1" applyAlignment="1">
      <alignment horizontal="left" vertical="top"/>
    </xf>
    <xf numFmtId="0" fontId="14" fillId="0" borderId="5" xfId="0" applyFont="1" applyBorder="1" applyAlignment="1">
      <alignment horizontal="left" vertical="center"/>
    </xf>
    <xf numFmtId="0" fontId="14" fillId="0" borderId="22" xfId="0" applyFont="1" applyBorder="1" applyAlignment="1">
      <alignment horizontal="left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top"/>
    </xf>
    <xf numFmtId="0" fontId="9" fillId="3" borderId="4" xfId="0" applyFont="1" applyFill="1" applyBorder="1" applyAlignment="1">
      <alignment vertical="center"/>
    </xf>
    <xf numFmtId="0" fontId="14" fillId="0" borderId="5" xfId="0" applyFont="1" applyBorder="1" applyAlignment="1">
      <alignment horizontal="right"/>
    </xf>
    <xf numFmtId="0" fontId="14" fillId="0" borderId="9" xfId="0" applyFont="1" applyBorder="1" applyAlignment="1">
      <alignment vertical="center"/>
    </xf>
    <xf numFmtId="0" fontId="14" fillId="0" borderId="18" xfId="0" applyFont="1" applyBorder="1" applyAlignment="1">
      <alignment horizontal="left" vertical="center"/>
    </xf>
    <xf numFmtId="0" fontId="14" fillId="0" borderId="14" xfId="0" applyFont="1" applyBorder="1" applyAlignment="1">
      <alignment vertical="center"/>
    </xf>
    <xf numFmtId="0" fontId="14" fillId="0" borderId="10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0" borderId="4" xfId="0" applyFont="1" applyBorder="1" applyAlignment="1">
      <alignment vertical="center"/>
    </xf>
    <xf numFmtId="0" fontId="16" fillId="0" borderId="0" xfId="0" applyFont="1" applyAlignment="1">
      <alignment vertical="center" shrinkToFit="1"/>
    </xf>
    <xf numFmtId="0" fontId="14" fillId="0" borderId="8" xfId="0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14" fillId="0" borderId="11" xfId="0" applyFont="1" applyBorder="1" applyAlignment="1">
      <alignment vertical="center" shrinkToFit="1"/>
    </xf>
    <xf numFmtId="0" fontId="15" fillId="0" borderId="0" xfId="0" applyFont="1" applyBorder="1" applyAlignment="1">
      <alignment vertical="center" shrinkToFit="1"/>
    </xf>
    <xf numFmtId="0" fontId="14" fillId="0" borderId="24" xfId="0" applyFont="1" applyBorder="1" applyAlignment="1">
      <alignment vertical="center"/>
    </xf>
    <xf numFmtId="0" fontId="15" fillId="0" borderId="0" xfId="0" applyFont="1" applyBorder="1" applyAlignment="1">
      <alignment horizontal="left" vertical="center" shrinkToFit="1"/>
    </xf>
    <xf numFmtId="0" fontId="14" fillId="0" borderId="20" xfId="0" applyFont="1" applyBorder="1" applyAlignment="1">
      <alignment horizontal="left"/>
    </xf>
    <xf numFmtId="0" fontId="14" fillId="0" borderId="25" xfId="0" applyFont="1" applyBorder="1" applyAlignment="1">
      <alignment horizontal="left" vertical="center"/>
    </xf>
    <xf numFmtId="0" fontId="14" fillId="0" borderId="30" xfId="0" applyFont="1" applyBorder="1" applyAlignment="1">
      <alignment horizontal="left" vertical="center"/>
    </xf>
    <xf numFmtId="0" fontId="14" fillId="0" borderId="29" xfId="0" applyFont="1" applyBorder="1" applyAlignment="1">
      <alignment horizontal="left" vertical="center"/>
    </xf>
    <xf numFmtId="0" fontId="14" fillId="0" borderId="13" xfId="0" applyFont="1" applyBorder="1" applyAlignment="1">
      <alignment vertical="center"/>
    </xf>
    <xf numFmtId="0" fontId="14" fillId="0" borderId="19" xfId="0" applyFont="1" applyBorder="1" applyAlignment="1">
      <alignment horizontal="left" vertical="center"/>
    </xf>
    <xf numFmtId="0" fontId="14" fillId="0" borderId="0" xfId="0" applyFont="1" applyBorder="1" applyAlignment="1">
      <alignment horizontal="right" vertical="top"/>
    </xf>
    <xf numFmtId="0" fontId="17" fillId="0" borderId="0" xfId="0" applyFont="1" applyBorder="1" applyAlignment="1">
      <alignment horizontal="center" textRotation="255" shrinkToFit="1"/>
    </xf>
    <xf numFmtId="0" fontId="14" fillId="0" borderId="27" xfId="0" applyFont="1" applyBorder="1" applyAlignment="1">
      <alignment horizontal="left" vertical="center" shrinkToFit="1"/>
    </xf>
    <xf numFmtId="0" fontId="15" fillId="0" borderId="0" xfId="0" applyFont="1" applyBorder="1" applyAlignment="1">
      <alignment horizontal="center" vertical="center" textRotation="255" shrinkToFit="1"/>
    </xf>
    <xf numFmtId="0" fontId="15" fillId="0" borderId="6" xfId="0" applyFont="1" applyBorder="1" applyAlignment="1">
      <alignment horizontal="right" vertical="center" shrinkToFit="1"/>
    </xf>
    <xf numFmtId="0" fontId="14" fillId="0" borderId="0" xfId="0" applyFont="1" applyBorder="1" applyAlignment="1">
      <alignment vertical="center" shrinkToFit="1"/>
    </xf>
    <xf numFmtId="0" fontId="18" fillId="0" borderId="0" xfId="0" applyFont="1" applyBorder="1" applyAlignment="1">
      <alignment horizontal="center" vertical="center" textRotation="255" shrinkToFit="1"/>
    </xf>
    <xf numFmtId="0" fontId="14" fillId="0" borderId="11" xfId="0" applyFont="1" applyBorder="1" applyAlignment="1">
      <alignment vertical="center"/>
    </xf>
    <xf numFmtId="0" fontId="14" fillId="0" borderId="0" xfId="0" applyFont="1" applyBorder="1" applyAlignment="1">
      <alignment horizontal="center" vertical="center" shrinkToFit="1"/>
    </xf>
    <xf numFmtId="0" fontId="14" fillId="0" borderId="27" xfId="0" applyFont="1" applyBorder="1" applyAlignment="1">
      <alignment horizontal="right"/>
    </xf>
    <xf numFmtId="0" fontId="14" fillId="0" borderId="28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14" fillId="0" borderId="0" xfId="0" applyFont="1" applyAlignment="1"/>
    <xf numFmtId="0" fontId="14" fillId="0" borderId="0" xfId="0" applyFont="1" applyAlignment="1">
      <alignment shrinkToFit="1"/>
    </xf>
    <xf numFmtId="0" fontId="15" fillId="0" borderId="0" xfId="0" applyFont="1" applyAlignment="1">
      <alignment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180;&#40802;&#21029;&#12471;&#12531;&#12464;&#12523;&#12473;&#22823;&#20250;&#65298;&#65296;&#65297;&#65299;/&#24180;&#40802;&#21029;&#30007;&#23376;15&#27770;&#21213;&#12488;&#12540;&#12490;&#12513;&#12531;&#1248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180;&#40802;&#21029;&#12471;&#12531;&#12464;&#12523;&#12473;&#22823;&#20250;&#65298;&#65296;&#65297;&#65299;/&#24180;&#40802;&#21029;&#30007;&#23376;16&#27770;&#21213;&#12488;&#12540;&#12490;&#12513;&#12531;&#1248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書き"/>
      <sheetName val="シングルス審判用紙"/>
      <sheetName val="トーナメント"/>
      <sheetName val="元"/>
      <sheetName val="7"/>
      <sheetName val="6"/>
      <sheetName val="5"/>
      <sheetName val="4"/>
      <sheetName val="3"/>
      <sheetName val="2"/>
      <sheetName val="1"/>
      <sheetName val="t"/>
      <sheetName val="結果集約"/>
    </sheetNames>
    <sheetDataSet>
      <sheetData sheetId="0" refreshError="1"/>
      <sheetData sheetId="1" refreshError="1"/>
      <sheetData sheetId="2" refreshError="1"/>
      <sheetData sheetId="3">
        <row r="2">
          <cell r="A2">
            <v>1</v>
          </cell>
          <cell r="B2" t="str">
            <v>川越東</v>
          </cell>
          <cell r="C2" t="str">
            <v>内田　智貴</v>
          </cell>
          <cell r="D2">
            <v>1</v>
          </cell>
        </row>
        <row r="3">
          <cell r="A3">
            <v>2</v>
          </cell>
          <cell r="B3" t="str">
            <v>越谷南</v>
          </cell>
          <cell r="C3" t="str">
            <v>瀬川　大輝</v>
          </cell>
          <cell r="D3">
            <v>8</v>
          </cell>
        </row>
        <row r="4">
          <cell r="A4">
            <v>3</v>
          </cell>
          <cell r="B4" t="str">
            <v>川越東</v>
          </cell>
          <cell r="C4" t="str">
            <v>中村　道也</v>
          </cell>
          <cell r="D4">
            <v>5</v>
          </cell>
        </row>
        <row r="5">
          <cell r="A5">
            <v>4</v>
          </cell>
          <cell r="B5" t="str">
            <v>鴻巣</v>
          </cell>
          <cell r="C5" t="str">
            <v>小堀　翼</v>
          </cell>
          <cell r="D5">
            <v>4</v>
          </cell>
        </row>
        <row r="6">
          <cell r="A6">
            <v>5</v>
          </cell>
          <cell r="B6" t="str">
            <v>越谷南</v>
          </cell>
          <cell r="C6" t="str">
            <v>杉田　優希</v>
          </cell>
          <cell r="D6">
            <v>3</v>
          </cell>
        </row>
        <row r="7">
          <cell r="A7">
            <v>6</v>
          </cell>
          <cell r="B7" t="str">
            <v>小松原</v>
          </cell>
          <cell r="C7" t="str">
            <v>後藤　亮貴</v>
          </cell>
          <cell r="D7">
            <v>6</v>
          </cell>
        </row>
        <row r="8">
          <cell r="A8">
            <v>7</v>
          </cell>
          <cell r="B8" t="str">
            <v>春日部工</v>
          </cell>
          <cell r="C8" t="str">
            <v>三浦　健太</v>
          </cell>
          <cell r="D8">
            <v>7</v>
          </cell>
        </row>
        <row r="9">
          <cell r="A9">
            <v>8</v>
          </cell>
          <cell r="B9" t="str">
            <v>小松原</v>
          </cell>
          <cell r="C9" t="str">
            <v>横山　準星</v>
          </cell>
          <cell r="D9">
            <v>2</v>
          </cell>
        </row>
        <row r="10">
          <cell r="A10">
            <v>9</v>
          </cell>
          <cell r="B10" t="str">
            <v>松伏</v>
          </cell>
          <cell r="C10" t="str">
            <v>本郷　達哉</v>
          </cell>
          <cell r="D10">
            <v>2</v>
          </cell>
        </row>
        <row r="11">
          <cell r="A11">
            <v>10</v>
          </cell>
          <cell r="B11" t="str">
            <v>小松原</v>
          </cell>
          <cell r="C11" t="str">
            <v>田村　幸大</v>
          </cell>
          <cell r="D11">
            <v>7</v>
          </cell>
        </row>
        <row r="12">
          <cell r="A12">
            <v>11</v>
          </cell>
          <cell r="B12" t="str">
            <v>鴻巣</v>
          </cell>
          <cell r="C12" t="str">
            <v>大山　遼</v>
          </cell>
          <cell r="D12">
            <v>6</v>
          </cell>
        </row>
        <row r="13">
          <cell r="A13">
            <v>12</v>
          </cell>
          <cell r="B13" t="str">
            <v>久喜北陽</v>
          </cell>
          <cell r="C13" t="str">
            <v>横村　友城</v>
          </cell>
          <cell r="D13">
            <v>3</v>
          </cell>
        </row>
        <row r="14">
          <cell r="A14">
            <v>13</v>
          </cell>
          <cell r="B14" t="str">
            <v>川口東</v>
          </cell>
          <cell r="C14" t="str">
            <v>山下　直飛</v>
          </cell>
          <cell r="D14">
            <v>4</v>
          </cell>
        </row>
        <row r="15">
          <cell r="A15">
            <v>14</v>
          </cell>
          <cell r="B15" t="str">
            <v>久喜北陽</v>
          </cell>
          <cell r="C15" t="str">
            <v>細野　颯</v>
          </cell>
          <cell r="D15">
            <v>5</v>
          </cell>
        </row>
        <row r="16">
          <cell r="A16">
            <v>15</v>
          </cell>
          <cell r="B16" t="str">
            <v>松伏</v>
          </cell>
          <cell r="C16" t="str">
            <v>橋口　正太</v>
          </cell>
          <cell r="D16">
            <v>8</v>
          </cell>
        </row>
        <row r="17">
          <cell r="A17">
            <v>16</v>
          </cell>
          <cell r="B17" t="str">
            <v>鴻巣</v>
          </cell>
          <cell r="C17" t="str">
            <v>新井　暢希</v>
          </cell>
          <cell r="D17">
            <v>1</v>
          </cell>
        </row>
        <row r="18">
          <cell r="A18">
            <v>17</v>
          </cell>
          <cell r="B18" t="str">
            <v>浦和北</v>
          </cell>
          <cell r="C18" t="str">
            <v>志和　照太郎</v>
          </cell>
          <cell r="D18">
            <v>1</v>
          </cell>
        </row>
        <row r="19">
          <cell r="A19">
            <v>18</v>
          </cell>
          <cell r="B19" t="str">
            <v>鴻巣</v>
          </cell>
          <cell r="C19" t="str">
            <v>高橋　佳大</v>
          </cell>
          <cell r="D19">
            <v>8</v>
          </cell>
        </row>
        <row r="20">
          <cell r="A20">
            <v>19</v>
          </cell>
          <cell r="B20" t="str">
            <v>武里中</v>
          </cell>
          <cell r="C20" t="str">
            <v>高橋栄希</v>
          </cell>
          <cell r="D20">
            <v>5</v>
          </cell>
        </row>
        <row r="21">
          <cell r="A21">
            <v>20</v>
          </cell>
          <cell r="B21" t="str">
            <v>武里中</v>
          </cell>
          <cell r="C21" t="str">
            <v>福田冬弥</v>
          </cell>
          <cell r="D21">
            <v>4</v>
          </cell>
        </row>
        <row r="22">
          <cell r="A22">
            <v>21</v>
          </cell>
          <cell r="B22" t="str">
            <v>武里中</v>
          </cell>
          <cell r="C22" t="str">
            <v>佐古和樹</v>
          </cell>
          <cell r="D22">
            <v>3</v>
          </cell>
        </row>
        <row r="23">
          <cell r="A23">
            <v>22</v>
          </cell>
          <cell r="B23" t="str">
            <v>武里中</v>
          </cell>
          <cell r="C23" t="str">
            <v>大脇慎也</v>
          </cell>
          <cell r="D23">
            <v>6</v>
          </cell>
        </row>
        <row r="24">
          <cell r="A24">
            <v>23</v>
          </cell>
          <cell r="B24" t="str">
            <v>武里中</v>
          </cell>
          <cell r="C24" t="str">
            <v>中島健吾</v>
          </cell>
          <cell r="D24">
            <v>7</v>
          </cell>
        </row>
        <row r="25">
          <cell r="A25">
            <v>24</v>
          </cell>
          <cell r="B25" t="str">
            <v>武里中</v>
          </cell>
          <cell r="C25" t="str">
            <v>登　潤哉</v>
          </cell>
          <cell r="D25">
            <v>2</v>
          </cell>
        </row>
        <row r="26">
          <cell r="A26">
            <v>25</v>
          </cell>
          <cell r="B26" t="str">
            <v>上里北</v>
          </cell>
          <cell r="C26" t="str">
            <v>黒川　諒一</v>
          </cell>
          <cell r="D26">
            <v>2</v>
          </cell>
        </row>
        <row r="27">
          <cell r="A27">
            <v>26</v>
          </cell>
          <cell r="B27" t="str">
            <v>春日部</v>
          </cell>
          <cell r="C27" t="str">
            <v>太田　悠斗</v>
          </cell>
          <cell r="D27">
            <v>7</v>
          </cell>
        </row>
        <row r="28">
          <cell r="A28">
            <v>27</v>
          </cell>
          <cell r="B28" t="str">
            <v>本太中</v>
          </cell>
          <cell r="C28" t="str">
            <v>滝口　隼祐</v>
          </cell>
          <cell r="D28">
            <v>6</v>
          </cell>
        </row>
        <row r="29">
          <cell r="A29">
            <v>28</v>
          </cell>
          <cell r="B29" t="str">
            <v>八幡木中</v>
          </cell>
          <cell r="C29" t="str">
            <v>吉田　祐基</v>
          </cell>
          <cell r="D29">
            <v>3</v>
          </cell>
        </row>
        <row r="30">
          <cell r="A30">
            <v>29</v>
          </cell>
          <cell r="B30" t="str">
            <v>松伏</v>
          </cell>
          <cell r="C30" t="str">
            <v>佐藤　陵汰</v>
          </cell>
          <cell r="D30">
            <v>4</v>
          </cell>
        </row>
        <row r="31">
          <cell r="A31">
            <v>30</v>
          </cell>
          <cell r="B31" t="str">
            <v>北本</v>
          </cell>
          <cell r="C31" t="str">
            <v>野間　駿太</v>
          </cell>
          <cell r="D31">
            <v>5</v>
          </cell>
        </row>
        <row r="32">
          <cell r="A32">
            <v>31</v>
          </cell>
          <cell r="B32" t="str">
            <v>武里中</v>
          </cell>
          <cell r="C32" t="str">
            <v>大場弘樹</v>
          </cell>
          <cell r="D32">
            <v>8</v>
          </cell>
        </row>
        <row r="33">
          <cell r="A33">
            <v>32</v>
          </cell>
          <cell r="B33" t="str">
            <v>武里中</v>
          </cell>
          <cell r="C33" t="str">
            <v>茂木　駿</v>
          </cell>
          <cell r="D33">
            <v>1</v>
          </cell>
        </row>
        <row r="34">
          <cell r="A34">
            <v>33</v>
          </cell>
          <cell r="B34" t="str">
            <v>花咲徳栄</v>
          </cell>
          <cell r="C34" t="str">
            <v>野本　晃平</v>
          </cell>
          <cell r="D34">
            <v>1</v>
          </cell>
        </row>
        <row r="35">
          <cell r="A35">
            <v>34</v>
          </cell>
          <cell r="B35" t="str">
            <v>川越東</v>
          </cell>
          <cell r="C35" t="str">
            <v>鹿山　恵輔</v>
          </cell>
          <cell r="D35">
            <v>8</v>
          </cell>
        </row>
        <row r="36">
          <cell r="A36">
            <v>35</v>
          </cell>
          <cell r="B36" t="str">
            <v>坂戸西</v>
          </cell>
          <cell r="C36" t="str">
            <v>横関　隼人</v>
          </cell>
          <cell r="D36">
            <v>5</v>
          </cell>
        </row>
        <row r="37">
          <cell r="A37">
            <v>36</v>
          </cell>
          <cell r="B37" t="str">
            <v>小松原</v>
          </cell>
          <cell r="C37" t="str">
            <v>根岸　芳騎</v>
          </cell>
          <cell r="D37">
            <v>4</v>
          </cell>
        </row>
        <row r="38">
          <cell r="A38">
            <v>37</v>
          </cell>
          <cell r="B38" t="str">
            <v>鴻巣</v>
          </cell>
          <cell r="C38" t="str">
            <v>鵜澤　那</v>
          </cell>
          <cell r="D38">
            <v>3</v>
          </cell>
        </row>
        <row r="39">
          <cell r="A39">
            <v>38</v>
          </cell>
          <cell r="B39" t="str">
            <v>浦和北</v>
          </cell>
          <cell r="C39" t="str">
            <v>杉本　一真</v>
          </cell>
          <cell r="D39">
            <v>6</v>
          </cell>
        </row>
        <row r="40">
          <cell r="A40">
            <v>39</v>
          </cell>
          <cell r="B40" t="str">
            <v>浦和北</v>
          </cell>
          <cell r="C40" t="str">
            <v>大郷　雄翼</v>
          </cell>
          <cell r="D40">
            <v>7</v>
          </cell>
        </row>
        <row r="41">
          <cell r="A41">
            <v>40</v>
          </cell>
          <cell r="B41" t="str">
            <v>県立川越</v>
          </cell>
          <cell r="C41" t="str">
            <v>粕谷　俊輔</v>
          </cell>
          <cell r="D41">
            <v>2</v>
          </cell>
        </row>
        <row r="42">
          <cell r="A42">
            <v>41</v>
          </cell>
          <cell r="B42" t="str">
            <v>越谷南</v>
          </cell>
          <cell r="C42" t="str">
            <v>奥﨑　楊平</v>
          </cell>
          <cell r="D42">
            <v>2</v>
          </cell>
        </row>
        <row r="43">
          <cell r="A43">
            <v>42</v>
          </cell>
          <cell r="B43" t="str">
            <v>川口東</v>
          </cell>
          <cell r="C43" t="str">
            <v>芹ヶ野　渓介</v>
          </cell>
          <cell r="D43">
            <v>7</v>
          </cell>
        </row>
        <row r="44">
          <cell r="A44">
            <v>43</v>
          </cell>
          <cell r="B44" t="str">
            <v>大宮東</v>
          </cell>
          <cell r="C44" t="str">
            <v>恩田　凌介</v>
          </cell>
          <cell r="D44">
            <v>6</v>
          </cell>
        </row>
        <row r="45">
          <cell r="A45">
            <v>44</v>
          </cell>
          <cell r="B45" t="str">
            <v>小松原</v>
          </cell>
          <cell r="C45" t="str">
            <v>土田　陽</v>
          </cell>
          <cell r="D45">
            <v>3</v>
          </cell>
        </row>
        <row r="46">
          <cell r="A46">
            <v>45</v>
          </cell>
          <cell r="B46" t="str">
            <v>大宮東</v>
          </cell>
          <cell r="C46" t="str">
            <v>廿楽　大輝</v>
          </cell>
          <cell r="D46">
            <v>4</v>
          </cell>
        </row>
        <row r="47">
          <cell r="A47">
            <v>46</v>
          </cell>
          <cell r="B47" t="str">
            <v>川口東</v>
          </cell>
          <cell r="C47" t="str">
            <v>小林　大樹</v>
          </cell>
          <cell r="D47">
            <v>5</v>
          </cell>
        </row>
        <row r="48">
          <cell r="A48">
            <v>47</v>
          </cell>
          <cell r="B48" t="str">
            <v>久喜北陽</v>
          </cell>
          <cell r="C48" t="str">
            <v>林田　航平</v>
          </cell>
          <cell r="D48">
            <v>8</v>
          </cell>
        </row>
        <row r="49">
          <cell r="A49">
            <v>48</v>
          </cell>
          <cell r="B49" t="str">
            <v>所沢北</v>
          </cell>
          <cell r="C49" t="str">
            <v>戸井田　虹輝</v>
          </cell>
          <cell r="D49">
            <v>1</v>
          </cell>
        </row>
        <row r="50">
          <cell r="A50">
            <v>49</v>
          </cell>
          <cell r="B50" t="str">
            <v>春日部工</v>
          </cell>
          <cell r="C50" t="str">
            <v>衛藤　哲平</v>
          </cell>
          <cell r="D50">
            <v>1</v>
          </cell>
        </row>
        <row r="51">
          <cell r="A51">
            <v>50</v>
          </cell>
          <cell r="B51" t="str">
            <v>花咲徳栄</v>
          </cell>
          <cell r="C51" t="str">
            <v>本間　靖司</v>
          </cell>
          <cell r="D51">
            <v>8</v>
          </cell>
        </row>
        <row r="52">
          <cell r="A52">
            <v>51</v>
          </cell>
          <cell r="B52" t="str">
            <v>小松原</v>
          </cell>
          <cell r="C52" t="str">
            <v>藤代　慧</v>
          </cell>
          <cell r="D52">
            <v>5</v>
          </cell>
        </row>
        <row r="53">
          <cell r="A53">
            <v>52</v>
          </cell>
          <cell r="B53" t="str">
            <v>川越東</v>
          </cell>
          <cell r="C53" t="str">
            <v>岩曽　航</v>
          </cell>
          <cell r="D53">
            <v>4</v>
          </cell>
        </row>
        <row r="54">
          <cell r="A54">
            <v>53</v>
          </cell>
          <cell r="B54" t="str">
            <v>浦和北</v>
          </cell>
          <cell r="C54" t="str">
            <v>諸星　拓未</v>
          </cell>
          <cell r="D54">
            <v>3</v>
          </cell>
        </row>
        <row r="55">
          <cell r="A55">
            <v>54</v>
          </cell>
          <cell r="B55" t="str">
            <v>県川口</v>
          </cell>
          <cell r="C55" t="str">
            <v>原田　涼</v>
          </cell>
          <cell r="D55">
            <v>6</v>
          </cell>
        </row>
        <row r="56">
          <cell r="A56">
            <v>55</v>
          </cell>
          <cell r="B56" t="str">
            <v>鴻巣</v>
          </cell>
          <cell r="C56" t="str">
            <v>中山　晟斗</v>
          </cell>
          <cell r="D56">
            <v>7</v>
          </cell>
        </row>
        <row r="57">
          <cell r="A57">
            <v>56</v>
          </cell>
          <cell r="B57" t="str">
            <v>不動岡</v>
          </cell>
          <cell r="C57" t="str">
            <v>遠藤　圭祐</v>
          </cell>
          <cell r="D57">
            <v>2</v>
          </cell>
        </row>
        <row r="58">
          <cell r="A58">
            <v>57</v>
          </cell>
          <cell r="B58" t="str">
            <v>幸手桜</v>
          </cell>
          <cell r="C58" t="str">
            <v>奥井　拓海</v>
          </cell>
          <cell r="D58">
            <v>2</v>
          </cell>
        </row>
        <row r="59">
          <cell r="A59">
            <v>58</v>
          </cell>
          <cell r="B59" t="str">
            <v>大宮南</v>
          </cell>
          <cell r="C59" t="str">
            <v>西田井　理久</v>
          </cell>
          <cell r="D59">
            <v>7</v>
          </cell>
        </row>
        <row r="60">
          <cell r="A60">
            <v>59</v>
          </cell>
          <cell r="B60" t="str">
            <v>与野</v>
          </cell>
          <cell r="C60" t="str">
            <v>飯田　祐樹</v>
          </cell>
          <cell r="D60">
            <v>6</v>
          </cell>
        </row>
        <row r="61">
          <cell r="A61">
            <v>60</v>
          </cell>
          <cell r="B61" t="str">
            <v>花咲徳栄</v>
          </cell>
          <cell r="C61" t="str">
            <v>岡崎　悠河</v>
          </cell>
          <cell r="D61">
            <v>3</v>
          </cell>
        </row>
        <row r="62">
          <cell r="A62">
            <v>61</v>
          </cell>
          <cell r="B62" t="str">
            <v>早大本庄</v>
          </cell>
          <cell r="C62" t="str">
            <v>佐野　広樹</v>
          </cell>
          <cell r="D62">
            <v>4</v>
          </cell>
        </row>
        <row r="63">
          <cell r="A63">
            <v>62</v>
          </cell>
          <cell r="B63" t="str">
            <v>小松原</v>
          </cell>
          <cell r="C63" t="str">
            <v>佐々木　大誠</v>
          </cell>
          <cell r="D63">
            <v>5</v>
          </cell>
        </row>
        <row r="64">
          <cell r="A64">
            <v>63</v>
          </cell>
          <cell r="B64" t="str">
            <v>草加南</v>
          </cell>
          <cell r="C64" t="str">
            <v>武田　裕貴</v>
          </cell>
          <cell r="D64">
            <v>8</v>
          </cell>
        </row>
        <row r="65">
          <cell r="A65">
            <v>64</v>
          </cell>
          <cell r="B65" t="str">
            <v>草加西</v>
          </cell>
          <cell r="C65" t="str">
            <v>馬巻　諒</v>
          </cell>
          <cell r="D65">
            <v>1</v>
          </cell>
        </row>
        <row r="66">
          <cell r="A66">
            <v>65</v>
          </cell>
          <cell r="B66" t="str">
            <v>蕨</v>
          </cell>
          <cell r="C66" t="str">
            <v>渡辺　樹</v>
          </cell>
          <cell r="D66">
            <v>1</v>
          </cell>
        </row>
        <row r="67">
          <cell r="A67">
            <v>66</v>
          </cell>
          <cell r="B67" t="str">
            <v>大宮東</v>
          </cell>
          <cell r="C67" t="str">
            <v>高橋　黎</v>
          </cell>
          <cell r="D67">
            <v>8</v>
          </cell>
        </row>
        <row r="68">
          <cell r="A68">
            <v>67</v>
          </cell>
          <cell r="B68" t="str">
            <v>栗橋北彩</v>
          </cell>
          <cell r="C68" t="str">
            <v>石井　文也</v>
          </cell>
          <cell r="D68">
            <v>5</v>
          </cell>
        </row>
        <row r="69">
          <cell r="A69">
            <v>68</v>
          </cell>
          <cell r="B69" t="str">
            <v>春日部工</v>
          </cell>
          <cell r="C69" t="str">
            <v>斉藤　巴夢</v>
          </cell>
          <cell r="D69">
            <v>4</v>
          </cell>
        </row>
        <row r="70">
          <cell r="A70">
            <v>69</v>
          </cell>
          <cell r="B70" t="str">
            <v>浦和北</v>
          </cell>
          <cell r="C70" t="str">
            <v>矢形　圭吾</v>
          </cell>
          <cell r="D70">
            <v>3</v>
          </cell>
        </row>
        <row r="71">
          <cell r="A71">
            <v>70</v>
          </cell>
          <cell r="B71" t="str">
            <v>川越東</v>
          </cell>
          <cell r="C71" t="str">
            <v>櫻井　諄</v>
          </cell>
          <cell r="D71">
            <v>6</v>
          </cell>
        </row>
        <row r="72">
          <cell r="A72">
            <v>71</v>
          </cell>
          <cell r="B72" t="str">
            <v>川口東</v>
          </cell>
          <cell r="C72" t="str">
            <v>松崎　龍哉</v>
          </cell>
          <cell r="D72">
            <v>7</v>
          </cell>
        </row>
        <row r="73">
          <cell r="A73">
            <v>72</v>
          </cell>
          <cell r="B73" t="str">
            <v>県立川越</v>
          </cell>
          <cell r="C73" t="str">
            <v>江村　皓貴</v>
          </cell>
          <cell r="D73">
            <v>2</v>
          </cell>
        </row>
        <row r="74">
          <cell r="A74">
            <v>73</v>
          </cell>
          <cell r="B74" t="str">
            <v>所沢中央</v>
          </cell>
          <cell r="C74" t="str">
            <v>寺井　章人</v>
          </cell>
          <cell r="D74">
            <v>2</v>
          </cell>
        </row>
        <row r="75">
          <cell r="A75">
            <v>74</v>
          </cell>
          <cell r="B75" t="str">
            <v>浦和実業</v>
          </cell>
          <cell r="C75" t="str">
            <v>山崎　雄太</v>
          </cell>
          <cell r="D75">
            <v>7</v>
          </cell>
        </row>
        <row r="76">
          <cell r="A76">
            <v>75</v>
          </cell>
          <cell r="B76" t="str">
            <v>川口東</v>
          </cell>
          <cell r="C76" t="str">
            <v>翁長　勝歓</v>
          </cell>
          <cell r="D76">
            <v>6</v>
          </cell>
        </row>
        <row r="77">
          <cell r="A77">
            <v>76</v>
          </cell>
          <cell r="B77" t="str">
            <v>草加西</v>
          </cell>
          <cell r="C77" t="str">
            <v>鈴木　健吾</v>
          </cell>
          <cell r="D77">
            <v>3</v>
          </cell>
        </row>
        <row r="78">
          <cell r="A78">
            <v>77</v>
          </cell>
          <cell r="B78" t="str">
            <v>不動岡</v>
          </cell>
          <cell r="C78" t="str">
            <v>中里　一樹</v>
          </cell>
          <cell r="D78">
            <v>4</v>
          </cell>
        </row>
        <row r="79">
          <cell r="A79">
            <v>78</v>
          </cell>
          <cell r="B79" t="str">
            <v>県立浦和</v>
          </cell>
          <cell r="C79" t="str">
            <v>相原　陽大</v>
          </cell>
          <cell r="D79">
            <v>5</v>
          </cell>
        </row>
        <row r="80">
          <cell r="A80">
            <v>79</v>
          </cell>
          <cell r="B80" t="str">
            <v>草加</v>
          </cell>
          <cell r="C80" t="str">
            <v>尾形　大</v>
          </cell>
          <cell r="D80">
            <v>8</v>
          </cell>
        </row>
        <row r="81">
          <cell r="A81">
            <v>80</v>
          </cell>
          <cell r="B81" t="str">
            <v>誠和福祉</v>
          </cell>
          <cell r="C81" t="str">
            <v>ｸﾞｪﾝ ﾊﾞﾝ ｶﾝ</v>
          </cell>
          <cell r="D81">
            <v>1</v>
          </cell>
        </row>
        <row r="82">
          <cell r="A82">
            <v>81</v>
          </cell>
          <cell r="B82" t="str">
            <v>川口東</v>
          </cell>
          <cell r="C82" t="str">
            <v>武藤　掌</v>
          </cell>
          <cell r="D82">
            <v>1</v>
          </cell>
        </row>
        <row r="83">
          <cell r="A83">
            <v>82</v>
          </cell>
          <cell r="B83" t="str">
            <v>坂戸西</v>
          </cell>
          <cell r="C83" t="str">
            <v>長嶋　拓真</v>
          </cell>
          <cell r="D83">
            <v>8</v>
          </cell>
        </row>
        <row r="84">
          <cell r="A84">
            <v>83</v>
          </cell>
          <cell r="B84" t="str">
            <v>松伏</v>
          </cell>
          <cell r="C84" t="str">
            <v>菅原　俊弥</v>
          </cell>
          <cell r="D84">
            <v>5</v>
          </cell>
        </row>
        <row r="85">
          <cell r="A85">
            <v>84</v>
          </cell>
          <cell r="B85" t="str">
            <v>国際学院</v>
          </cell>
          <cell r="C85" t="str">
            <v>佐々木　康平</v>
          </cell>
          <cell r="D85">
            <v>4</v>
          </cell>
        </row>
        <row r="86">
          <cell r="A86">
            <v>85</v>
          </cell>
          <cell r="B86" t="str">
            <v>春日部</v>
          </cell>
          <cell r="C86" t="str">
            <v>平川　朔也</v>
          </cell>
          <cell r="D86">
            <v>3</v>
          </cell>
        </row>
        <row r="87">
          <cell r="A87">
            <v>86</v>
          </cell>
          <cell r="B87" t="str">
            <v>武南</v>
          </cell>
          <cell r="C87" t="str">
            <v>小林　翔太郎</v>
          </cell>
          <cell r="D87">
            <v>6</v>
          </cell>
        </row>
        <row r="88">
          <cell r="A88">
            <v>87</v>
          </cell>
          <cell r="B88" t="str">
            <v>草加南</v>
          </cell>
          <cell r="C88" t="str">
            <v>阿部　恵大</v>
          </cell>
          <cell r="D88">
            <v>7</v>
          </cell>
        </row>
        <row r="89">
          <cell r="A89">
            <v>88</v>
          </cell>
          <cell r="B89" t="str">
            <v>三郷工技</v>
          </cell>
          <cell r="C89" t="str">
            <v>染谷俊輔</v>
          </cell>
          <cell r="D89">
            <v>2</v>
          </cell>
        </row>
        <row r="90">
          <cell r="A90">
            <v>89</v>
          </cell>
          <cell r="B90" t="str">
            <v>所沢中央</v>
          </cell>
          <cell r="C90" t="str">
            <v>志戸　颯海</v>
          </cell>
          <cell r="D90">
            <v>2</v>
          </cell>
        </row>
        <row r="91">
          <cell r="A91">
            <v>90</v>
          </cell>
          <cell r="B91" t="str">
            <v>早大本庄</v>
          </cell>
          <cell r="C91" t="str">
            <v>吉原　友也</v>
          </cell>
          <cell r="D91">
            <v>7</v>
          </cell>
        </row>
        <row r="92">
          <cell r="A92">
            <v>91</v>
          </cell>
          <cell r="B92" t="str">
            <v>草加</v>
          </cell>
          <cell r="C92" t="str">
            <v>上田　巧己</v>
          </cell>
          <cell r="D92">
            <v>6</v>
          </cell>
        </row>
        <row r="93">
          <cell r="A93">
            <v>92</v>
          </cell>
          <cell r="D93">
            <v>3</v>
          </cell>
        </row>
        <row r="94">
          <cell r="A94">
            <v>93</v>
          </cell>
          <cell r="D94">
            <v>4</v>
          </cell>
        </row>
        <row r="95">
          <cell r="A95">
            <v>94</v>
          </cell>
          <cell r="D95">
            <v>5</v>
          </cell>
        </row>
        <row r="96">
          <cell r="A96">
            <v>95</v>
          </cell>
          <cell r="D96">
            <v>8</v>
          </cell>
        </row>
        <row r="97">
          <cell r="A97">
            <v>96</v>
          </cell>
          <cell r="D97">
            <v>1</v>
          </cell>
        </row>
        <row r="98">
          <cell r="A98">
            <v>97</v>
          </cell>
          <cell r="D98">
            <v>1</v>
          </cell>
        </row>
        <row r="99">
          <cell r="A99">
            <v>98</v>
          </cell>
          <cell r="D99">
            <v>8</v>
          </cell>
        </row>
        <row r="100">
          <cell r="A100">
            <v>99</v>
          </cell>
          <cell r="D100">
            <v>5</v>
          </cell>
        </row>
        <row r="101">
          <cell r="A101">
            <v>100</v>
          </cell>
          <cell r="D101">
            <v>4</v>
          </cell>
        </row>
        <row r="102">
          <cell r="A102">
            <v>101</v>
          </cell>
          <cell r="D102">
            <v>3</v>
          </cell>
        </row>
        <row r="103">
          <cell r="A103">
            <v>102</v>
          </cell>
        </row>
        <row r="104">
          <cell r="A104">
            <v>103</v>
          </cell>
        </row>
        <row r="105">
          <cell r="A105">
            <v>104</v>
          </cell>
        </row>
        <row r="106">
          <cell r="A106">
            <v>105</v>
          </cell>
        </row>
        <row r="107">
          <cell r="A107">
            <v>106</v>
          </cell>
        </row>
        <row r="108">
          <cell r="A108">
            <v>107</v>
          </cell>
        </row>
        <row r="109">
          <cell r="A109">
            <v>108</v>
          </cell>
        </row>
        <row r="110">
          <cell r="A110">
            <v>109</v>
          </cell>
        </row>
        <row r="111">
          <cell r="A111">
            <v>110</v>
          </cell>
        </row>
        <row r="112">
          <cell r="A112">
            <v>111</v>
          </cell>
        </row>
        <row r="113">
          <cell r="A113">
            <v>112</v>
          </cell>
        </row>
        <row r="114">
          <cell r="A114">
            <v>113</v>
          </cell>
        </row>
        <row r="115">
          <cell r="A115">
            <v>114</v>
          </cell>
        </row>
        <row r="116">
          <cell r="A116">
            <v>115</v>
          </cell>
        </row>
        <row r="117">
          <cell r="A117">
            <v>116</v>
          </cell>
        </row>
        <row r="118">
          <cell r="A118">
            <v>117</v>
          </cell>
        </row>
        <row r="119">
          <cell r="A119">
            <v>118</v>
          </cell>
        </row>
        <row r="120">
          <cell r="A120">
            <v>119</v>
          </cell>
        </row>
        <row r="121">
          <cell r="A121">
            <v>120</v>
          </cell>
        </row>
        <row r="122">
          <cell r="A122">
            <v>121</v>
          </cell>
        </row>
        <row r="123">
          <cell r="A123">
            <v>122</v>
          </cell>
        </row>
        <row r="124">
          <cell r="A124">
            <v>123</v>
          </cell>
        </row>
        <row r="125">
          <cell r="A125">
            <v>124</v>
          </cell>
        </row>
        <row r="126">
          <cell r="A126">
            <v>125</v>
          </cell>
        </row>
        <row r="127">
          <cell r="A127">
            <v>126</v>
          </cell>
        </row>
        <row r="128">
          <cell r="A128">
            <v>127</v>
          </cell>
        </row>
        <row r="129">
          <cell r="A129">
            <v>128</v>
          </cell>
        </row>
      </sheetData>
      <sheetData sheetId="4">
        <row r="4">
          <cell r="A4">
            <v>1</v>
          </cell>
          <cell r="E4" t="str">
            <v>渡辺　樹</v>
          </cell>
          <cell r="F4" t="str">
            <v>蕨</v>
          </cell>
          <cell r="M4">
            <v>4</v>
          </cell>
          <cell r="N4">
            <v>18</v>
          </cell>
        </row>
        <row r="5">
          <cell r="E5" t="str">
            <v>馬巻　諒</v>
          </cell>
          <cell r="F5" t="str">
            <v>草加西</v>
          </cell>
          <cell r="M5">
            <v>21</v>
          </cell>
          <cell r="N5">
            <v>21</v>
          </cell>
        </row>
        <row r="12">
          <cell r="A12">
            <v>2</v>
          </cell>
          <cell r="E12" t="str">
            <v>武藤　掌</v>
          </cell>
          <cell r="F12" t="str">
            <v>川口東</v>
          </cell>
          <cell r="M12">
            <v>21</v>
          </cell>
          <cell r="N12">
            <v>21</v>
          </cell>
        </row>
        <row r="13">
          <cell r="E13" t="str">
            <v>戸井田　虹輝</v>
          </cell>
          <cell r="F13" t="str">
            <v>所沢北</v>
          </cell>
          <cell r="M13">
            <v>5</v>
          </cell>
          <cell r="N13">
            <v>8</v>
          </cell>
        </row>
        <row r="14">
          <cell r="A14">
            <v>3</v>
          </cell>
          <cell r="E14" t="str">
            <v>衛藤　哲平</v>
          </cell>
          <cell r="F14" t="str">
            <v>春日部工</v>
          </cell>
          <cell r="M14">
            <v>18</v>
          </cell>
          <cell r="N14">
            <v>21</v>
          </cell>
        </row>
        <row r="15">
          <cell r="E15" t="str">
            <v>ｸﾞｪﾝ ﾊﾞﾝ ｶﾝ</v>
          </cell>
          <cell r="F15" t="str">
            <v>誠和福祉</v>
          </cell>
          <cell r="M15">
            <v>21</v>
          </cell>
          <cell r="N15">
            <v>23</v>
          </cell>
        </row>
        <row r="20">
          <cell r="A20">
            <v>4</v>
          </cell>
          <cell r="E20" t="str">
            <v>寺井　章人</v>
          </cell>
          <cell r="F20" t="str">
            <v>所沢中央</v>
          </cell>
          <cell r="M20">
            <v>12</v>
          </cell>
          <cell r="N20">
            <v>10</v>
          </cell>
        </row>
        <row r="21">
          <cell r="E21" t="str">
            <v>遠藤　圭祐</v>
          </cell>
          <cell r="F21" t="str">
            <v>不動岡</v>
          </cell>
          <cell r="M21">
            <v>21</v>
          </cell>
          <cell r="N21">
            <v>21</v>
          </cell>
        </row>
        <row r="22">
          <cell r="A22">
            <v>5</v>
          </cell>
          <cell r="E22" t="str">
            <v>奥﨑　楊平</v>
          </cell>
          <cell r="F22" t="str">
            <v>越谷南</v>
          </cell>
          <cell r="M22">
            <v>21</v>
          </cell>
          <cell r="N22">
            <v>21</v>
          </cell>
        </row>
        <row r="23">
          <cell r="E23" t="str">
            <v>染谷俊輔</v>
          </cell>
          <cell r="F23" t="str">
            <v>三郷工技</v>
          </cell>
          <cell r="M23">
            <v>14</v>
          </cell>
          <cell r="N23">
            <v>19</v>
          </cell>
        </row>
        <row r="28">
          <cell r="A28">
            <v>6</v>
          </cell>
          <cell r="E28" t="str">
            <v>志戸　颯海</v>
          </cell>
          <cell r="F28" t="str">
            <v>所沢中央</v>
          </cell>
          <cell r="M28">
            <v>10</v>
          </cell>
          <cell r="N28">
            <v>10</v>
          </cell>
        </row>
        <row r="29">
          <cell r="E29" t="str">
            <v>粕谷　俊輔</v>
          </cell>
          <cell r="F29" t="str">
            <v>県立川越</v>
          </cell>
          <cell r="M29">
            <v>21</v>
          </cell>
          <cell r="N29">
            <v>21</v>
          </cell>
        </row>
        <row r="30">
          <cell r="A30">
            <v>7</v>
          </cell>
          <cell r="E30" t="str">
            <v>奥井　拓海</v>
          </cell>
          <cell r="F30" t="str">
            <v>幸手桜</v>
          </cell>
          <cell r="M30">
            <v>11</v>
          </cell>
          <cell r="N30">
            <v>21</v>
          </cell>
          <cell r="O30">
            <v>5</v>
          </cell>
        </row>
        <row r="31">
          <cell r="E31" t="str">
            <v>江村　皓貴</v>
          </cell>
          <cell r="F31" t="str">
            <v>県立川越</v>
          </cell>
          <cell r="M31">
            <v>21</v>
          </cell>
          <cell r="N31">
            <v>16</v>
          </cell>
          <cell r="O31">
            <v>21</v>
          </cell>
        </row>
        <row r="36">
          <cell r="A36">
            <v>8</v>
          </cell>
          <cell r="E36" t="str">
            <v>矢形　圭吾</v>
          </cell>
          <cell r="F36" t="str">
            <v>浦和北</v>
          </cell>
          <cell r="M36">
            <v>21</v>
          </cell>
          <cell r="N36">
            <v>21</v>
          </cell>
        </row>
        <row r="37">
          <cell r="E37" t="str">
            <v>岡崎　悠河</v>
          </cell>
          <cell r="F37" t="str">
            <v>花咲徳栄</v>
          </cell>
          <cell r="M37">
            <v>14</v>
          </cell>
          <cell r="N37">
            <v>16</v>
          </cell>
        </row>
        <row r="44">
          <cell r="A44">
            <v>9</v>
          </cell>
          <cell r="E44" t="str">
            <v>平川　朔也</v>
          </cell>
          <cell r="F44" t="str">
            <v>春日部</v>
          </cell>
          <cell r="M44">
            <v>17</v>
          </cell>
          <cell r="N44">
            <v>18</v>
          </cell>
        </row>
        <row r="45">
          <cell r="E45" t="str">
            <v>土田　陽</v>
          </cell>
          <cell r="F45" t="str">
            <v>小松原</v>
          </cell>
          <cell r="M45">
            <v>21</v>
          </cell>
          <cell r="N45">
            <v>21</v>
          </cell>
        </row>
        <row r="46">
          <cell r="A46">
            <v>10</v>
          </cell>
          <cell r="E46" t="str">
            <v>諸星　拓未</v>
          </cell>
          <cell r="F46" t="str">
            <v>浦和北</v>
          </cell>
          <cell r="M46">
            <v>21</v>
          </cell>
          <cell r="N46">
            <v>21</v>
          </cell>
        </row>
        <row r="47">
          <cell r="E47" t="str">
            <v>鈴木　健吾</v>
          </cell>
          <cell r="F47" t="str">
            <v>草加西</v>
          </cell>
          <cell r="M47">
            <v>9</v>
          </cell>
          <cell r="N47">
            <v>4</v>
          </cell>
        </row>
        <row r="52">
          <cell r="A52">
            <v>11</v>
          </cell>
          <cell r="E52" t="str">
            <v>中里　一樹</v>
          </cell>
          <cell r="F52" t="str">
            <v>不動岡</v>
          </cell>
          <cell r="M52">
            <v>21</v>
          </cell>
          <cell r="N52">
            <v>10</v>
          </cell>
          <cell r="O52">
            <v>15</v>
          </cell>
        </row>
        <row r="53">
          <cell r="E53" t="str">
            <v>岩曽　航</v>
          </cell>
          <cell r="F53" t="str">
            <v>川越東</v>
          </cell>
          <cell r="M53">
            <v>19</v>
          </cell>
          <cell r="N53">
            <v>21</v>
          </cell>
          <cell r="O53">
            <v>21</v>
          </cell>
        </row>
        <row r="54">
          <cell r="A54">
            <v>12</v>
          </cell>
          <cell r="E54" t="str">
            <v>廿楽　大輝</v>
          </cell>
          <cell r="F54" t="str">
            <v>大宮東</v>
          </cell>
          <cell r="M54">
            <v>21</v>
          </cell>
          <cell r="N54">
            <v>21</v>
          </cell>
        </row>
        <row r="55">
          <cell r="E55" t="str">
            <v>佐々木　康平</v>
          </cell>
          <cell r="F55" t="str">
            <v>国際学院</v>
          </cell>
          <cell r="M55">
            <v>11</v>
          </cell>
          <cell r="N55">
            <v>10</v>
          </cell>
        </row>
        <row r="62">
          <cell r="A62">
            <v>13</v>
          </cell>
          <cell r="E62" t="str">
            <v>佐野　広樹</v>
          </cell>
          <cell r="F62" t="str">
            <v>早大本庄</v>
          </cell>
          <cell r="M62">
            <v>12</v>
          </cell>
          <cell r="N62">
            <v>22</v>
          </cell>
        </row>
        <row r="63">
          <cell r="E63" t="str">
            <v>斉藤　巴夢</v>
          </cell>
          <cell r="F63" t="str">
            <v>春日部工</v>
          </cell>
          <cell r="M63">
            <v>21</v>
          </cell>
          <cell r="N63">
            <v>24</v>
          </cell>
        </row>
        <row r="68">
          <cell r="A68">
            <v>14</v>
          </cell>
          <cell r="E68" t="str">
            <v>石井　文也</v>
          </cell>
          <cell r="F68" t="str">
            <v>栗橋北彩</v>
          </cell>
          <cell r="M68">
            <v>8</v>
          </cell>
          <cell r="N68">
            <v>21</v>
          </cell>
          <cell r="O68">
            <v>21</v>
          </cell>
        </row>
        <row r="69">
          <cell r="E69" t="str">
            <v>佐々木　大誠</v>
          </cell>
          <cell r="F69" t="str">
            <v>小松原</v>
          </cell>
          <cell r="M69">
            <v>21</v>
          </cell>
          <cell r="N69">
            <v>18</v>
          </cell>
          <cell r="O69">
            <v>16</v>
          </cell>
        </row>
        <row r="76">
          <cell r="A76">
            <v>15</v>
          </cell>
          <cell r="E76" t="str">
            <v>菅原　俊弥</v>
          </cell>
          <cell r="F76" t="str">
            <v>松伏</v>
          </cell>
          <cell r="M76">
            <v>11</v>
          </cell>
          <cell r="N76">
            <v>16</v>
          </cell>
        </row>
        <row r="77">
          <cell r="E77" t="str">
            <v>小林　大樹</v>
          </cell>
          <cell r="F77" t="str">
            <v>川口東</v>
          </cell>
          <cell r="M77">
            <v>21</v>
          </cell>
          <cell r="N77">
            <v>21</v>
          </cell>
        </row>
        <row r="78">
          <cell r="A78">
            <v>16</v>
          </cell>
          <cell r="E78" t="str">
            <v>藤代　慧</v>
          </cell>
          <cell r="F78" t="str">
            <v>小松原</v>
          </cell>
          <cell r="M78">
            <v>22</v>
          </cell>
          <cell r="N78">
            <v>19</v>
          </cell>
          <cell r="O78">
            <v>12</v>
          </cell>
        </row>
        <row r="79">
          <cell r="E79" t="str">
            <v>相原　陽大</v>
          </cell>
          <cell r="F79" t="str">
            <v>県立浦和</v>
          </cell>
          <cell r="M79">
            <v>20</v>
          </cell>
          <cell r="N79">
            <v>21</v>
          </cell>
          <cell r="O79">
            <v>21</v>
          </cell>
        </row>
        <row r="84">
          <cell r="A84">
            <v>17</v>
          </cell>
          <cell r="E84" t="str">
            <v>翁長　勝歓</v>
          </cell>
          <cell r="F84" t="str">
            <v>川口東</v>
          </cell>
          <cell r="M84">
            <v>21</v>
          </cell>
          <cell r="N84">
            <v>21</v>
          </cell>
        </row>
        <row r="85">
          <cell r="E85" t="str">
            <v>原田　涼</v>
          </cell>
          <cell r="F85" t="str">
            <v>県川口</v>
          </cell>
          <cell r="M85">
            <v>9</v>
          </cell>
          <cell r="N85">
            <v>11</v>
          </cell>
        </row>
        <row r="86">
          <cell r="A86">
            <v>18</v>
          </cell>
          <cell r="E86" t="str">
            <v>恩田　凌介</v>
          </cell>
          <cell r="F86" t="str">
            <v>大宮東</v>
          </cell>
          <cell r="M86">
            <v>21</v>
          </cell>
          <cell r="N86">
            <v>21</v>
          </cell>
        </row>
        <row r="87">
          <cell r="E87" t="str">
            <v>小林　翔太郎</v>
          </cell>
          <cell r="F87" t="str">
            <v>武南</v>
          </cell>
          <cell r="M87">
            <v>9</v>
          </cell>
          <cell r="N87">
            <v>4</v>
          </cell>
        </row>
        <row r="92">
          <cell r="A92">
            <v>19</v>
          </cell>
          <cell r="E92" t="str">
            <v>上田　巧己</v>
          </cell>
          <cell r="F92" t="str">
            <v>草加</v>
          </cell>
          <cell r="M92">
            <v>8</v>
          </cell>
          <cell r="N92">
            <v>5</v>
          </cell>
        </row>
        <row r="93">
          <cell r="E93" t="str">
            <v>杉本　一真</v>
          </cell>
          <cell r="F93" t="str">
            <v>浦和北</v>
          </cell>
          <cell r="M93">
            <v>21</v>
          </cell>
          <cell r="N93">
            <v>21</v>
          </cell>
        </row>
        <row r="94">
          <cell r="A94">
            <v>20</v>
          </cell>
          <cell r="E94" t="str">
            <v>飯田　祐樹</v>
          </cell>
          <cell r="F94" t="str">
            <v>与野</v>
          </cell>
          <cell r="M94">
            <v>21</v>
          </cell>
          <cell r="N94">
            <v>21</v>
          </cell>
        </row>
        <row r="95">
          <cell r="E95" t="str">
            <v>櫻井　諄</v>
          </cell>
          <cell r="F95" t="str">
            <v>川越東</v>
          </cell>
          <cell r="M95">
            <v>13</v>
          </cell>
          <cell r="N95">
            <v>13</v>
          </cell>
        </row>
        <row r="100">
          <cell r="A100">
            <v>21</v>
          </cell>
          <cell r="E100" t="str">
            <v>松崎　龍哉</v>
          </cell>
          <cell r="F100" t="str">
            <v>川口東</v>
          </cell>
          <cell r="M100">
            <v>17</v>
          </cell>
          <cell r="N100">
            <v>21</v>
          </cell>
          <cell r="O100">
            <v>19</v>
          </cell>
        </row>
        <row r="101">
          <cell r="E101" t="str">
            <v>西田井　理久</v>
          </cell>
          <cell r="F101" t="str">
            <v>大宮南</v>
          </cell>
          <cell r="M101">
            <v>21</v>
          </cell>
          <cell r="N101">
            <v>12</v>
          </cell>
          <cell r="O101">
            <v>21</v>
          </cell>
        </row>
        <row r="102">
          <cell r="A102">
            <v>22</v>
          </cell>
          <cell r="E102" t="str">
            <v>大郷　雄翼</v>
          </cell>
          <cell r="F102" t="str">
            <v>浦和北</v>
          </cell>
          <cell r="M102">
            <v>21</v>
          </cell>
          <cell r="N102">
            <v>21</v>
          </cell>
        </row>
        <row r="103">
          <cell r="E103" t="str">
            <v>吉原　友也</v>
          </cell>
          <cell r="F103" t="str">
            <v>早大本庄</v>
          </cell>
          <cell r="M103">
            <v>3</v>
          </cell>
          <cell r="N103">
            <v>7</v>
          </cell>
        </row>
        <row r="108">
          <cell r="A108">
            <v>23</v>
          </cell>
          <cell r="E108" t="str">
            <v>阿部　恵大</v>
          </cell>
          <cell r="F108" t="str">
            <v>草加南</v>
          </cell>
          <cell r="M108">
            <v>10</v>
          </cell>
          <cell r="N108">
            <v>9</v>
          </cell>
        </row>
        <row r="109">
          <cell r="E109" t="str">
            <v>芹ヶ野　渓介</v>
          </cell>
          <cell r="F109" t="str">
            <v>川口東</v>
          </cell>
          <cell r="M109">
            <v>21</v>
          </cell>
          <cell r="N109">
            <v>21</v>
          </cell>
        </row>
        <row r="110">
          <cell r="A110">
            <v>24</v>
          </cell>
          <cell r="E110" t="str">
            <v>中山　晟斗</v>
          </cell>
          <cell r="F110" t="str">
            <v>鴻巣</v>
          </cell>
          <cell r="M110">
            <v>21</v>
          </cell>
          <cell r="N110">
            <v>24</v>
          </cell>
        </row>
        <row r="111">
          <cell r="E111" t="str">
            <v>山崎　雄太</v>
          </cell>
          <cell r="F111" t="str">
            <v>浦和実業</v>
          </cell>
          <cell r="M111">
            <v>15</v>
          </cell>
          <cell r="N111">
            <v>22</v>
          </cell>
        </row>
        <row r="116">
          <cell r="A116">
            <v>25</v>
          </cell>
          <cell r="E116" t="str">
            <v>尾形　大</v>
          </cell>
          <cell r="F116" t="str">
            <v>草加</v>
          </cell>
          <cell r="M116">
            <v>18</v>
          </cell>
          <cell r="N116">
            <v>23</v>
          </cell>
          <cell r="O116">
            <v>21</v>
          </cell>
        </row>
        <row r="117">
          <cell r="E117" t="str">
            <v>本間　靖司</v>
          </cell>
          <cell r="F117" t="str">
            <v>花咲徳栄</v>
          </cell>
          <cell r="M117">
            <v>21</v>
          </cell>
          <cell r="N117">
            <v>21</v>
          </cell>
          <cell r="O117">
            <v>17</v>
          </cell>
        </row>
        <row r="118">
          <cell r="A118">
            <v>26</v>
          </cell>
          <cell r="E118" t="str">
            <v>林田　航平</v>
          </cell>
          <cell r="F118" t="str">
            <v>久喜北陽</v>
          </cell>
          <cell r="M118">
            <v>21</v>
          </cell>
          <cell r="N118">
            <v>21</v>
          </cell>
        </row>
        <row r="119">
          <cell r="E119" t="str">
            <v>長嶋　拓真</v>
          </cell>
          <cell r="F119" t="str">
            <v>坂戸西</v>
          </cell>
          <cell r="M119">
            <v>6</v>
          </cell>
          <cell r="N119">
            <v>10</v>
          </cell>
        </row>
        <row r="126">
          <cell r="A126">
            <v>27</v>
          </cell>
          <cell r="E126" t="str">
            <v>武田　裕貴</v>
          </cell>
          <cell r="F126" t="str">
            <v>草加南</v>
          </cell>
          <cell r="M126">
            <v>9</v>
          </cell>
          <cell r="N126">
            <v>6</v>
          </cell>
        </row>
        <row r="127">
          <cell r="E127" t="str">
            <v>高橋　黎</v>
          </cell>
          <cell r="F127" t="str">
            <v>大宮東</v>
          </cell>
          <cell r="M127">
            <v>21</v>
          </cell>
          <cell r="N127">
            <v>21</v>
          </cell>
        </row>
      </sheetData>
      <sheetData sheetId="5">
        <row r="2">
          <cell r="A2">
            <v>28</v>
          </cell>
          <cell r="E2" t="str">
            <v>内田　智貴</v>
          </cell>
          <cell r="F2" t="str">
            <v>川越東</v>
          </cell>
          <cell r="M2">
            <v>21</v>
          </cell>
          <cell r="N2">
            <v>21</v>
          </cell>
        </row>
        <row r="3">
          <cell r="E3" t="str">
            <v>馬巻　諒</v>
          </cell>
          <cell r="F3" t="str">
            <v>草加西</v>
          </cell>
          <cell r="M3">
            <v>12</v>
          </cell>
          <cell r="N3">
            <v>12</v>
          </cell>
        </row>
        <row r="4">
          <cell r="A4">
            <v>29</v>
          </cell>
          <cell r="E4" t="str">
            <v>野本　晃平</v>
          </cell>
          <cell r="F4" t="str">
            <v>花咲徳栄</v>
          </cell>
          <cell r="M4">
            <v>21</v>
          </cell>
          <cell r="N4">
            <v>18</v>
          </cell>
          <cell r="O4">
            <v>21</v>
          </cell>
        </row>
        <row r="5">
          <cell r="E5" t="str">
            <v>茂木　駿</v>
          </cell>
          <cell r="F5" t="str">
            <v>武里中</v>
          </cell>
          <cell r="M5">
            <v>17</v>
          </cell>
          <cell r="N5">
            <v>21</v>
          </cell>
          <cell r="O5">
            <v>16</v>
          </cell>
        </row>
        <row r="6">
          <cell r="A6">
            <v>30</v>
          </cell>
          <cell r="E6" t="str">
            <v>志和　照太郎</v>
          </cell>
          <cell r="F6" t="str">
            <v>浦和北</v>
          </cell>
          <cell r="M6">
            <v>21</v>
          </cell>
          <cell r="N6">
            <v>21</v>
          </cell>
        </row>
        <row r="7">
          <cell r="E7" t="str">
            <v>武藤　掌</v>
          </cell>
          <cell r="F7" t="str">
            <v>川口東</v>
          </cell>
          <cell r="M7">
            <v>15</v>
          </cell>
          <cell r="N7">
            <v>12</v>
          </cell>
        </row>
        <row r="8">
          <cell r="A8">
            <v>31</v>
          </cell>
          <cell r="E8" t="str">
            <v>ｸﾞｪﾝ ﾊﾞﾝ ｶﾝ</v>
          </cell>
          <cell r="F8" t="str">
            <v>誠和福祉</v>
          </cell>
          <cell r="M8">
            <v>10</v>
          </cell>
          <cell r="N8">
            <v>21</v>
          </cell>
          <cell r="O8">
            <v>20</v>
          </cell>
        </row>
        <row r="9">
          <cell r="E9" t="str">
            <v>新井　暢希</v>
          </cell>
          <cell r="F9" t="str">
            <v>鴻巣</v>
          </cell>
          <cell r="M9">
            <v>21</v>
          </cell>
          <cell r="N9">
            <v>11</v>
          </cell>
          <cell r="O9">
            <v>22</v>
          </cell>
        </row>
        <row r="10">
          <cell r="A10">
            <v>32</v>
          </cell>
          <cell r="E10" t="str">
            <v>本郷　達哉</v>
          </cell>
          <cell r="F10" t="str">
            <v>松伏</v>
          </cell>
          <cell r="M10">
            <v>21</v>
          </cell>
          <cell r="N10">
            <v>21</v>
          </cell>
        </row>
        <row r="11">
          <cell r="E11" t="str">
            <v>遠藤　圭祐</v>
          </cell>
          <cell r="F11" t="str">
            <v>不動岡</v>
          </cell>
          <cell r="M11">
            <v>18</v>
          </cell>
          <cell r="N11">
            <v>10</v>
          </cell>
        </row>
        <row r="12">
          <cell r="A12">
            <v>33</v>
          </cell>
          <cell r="E12" t="str">
            <v>奥﨑　楊平</v>
          </cell>
          <cell r="F12" t="str">
            <v>越谷南</v>
          </cell>
          <cell r="M12">
            <v>15</v>
          </cell>
          <cell r="N12">
            <v>6</v>
          </cell>
        </row>
        <row r="13">
          <cell r="E13" t="str">
            <v>登　潤哉</v>
          </cell>
          <cell r="F13" t="str">
            <v>武里中</v>
          </cell>
          <cell r="M13">
            <v>21</v>
          </cell>
          <cell r="N13">
            <v>21</v>
          </cell>
        </row>
        <row r="14">
          <cell r="A14">
            <v>34</v>
          </cell>
          <cell r="E14" t="str">
            <v>黒川　諒一</v>
          </cell>
          <cell r="F14" t="str">
            <v>上里北</v>
          </cell>
          <cell r="M14">
            <v>21</v>
          </cell>
          <cell r="N14">
            <v>20</v>
          </cell>
          <cell r="O14">
            <v>17</v>
          </cell>
        </row>
        <row r="15">
          <cell r="E15" t="str">
            <v>粕谷　俊輔</v>
          </cell>
          <cell r="F15" t="str">
            <v>県立川越</v>
          </cell>
          <cell r="M15">
            <v>8</v>
          </cell>
          <cell r="N15">
            <v>22</v>
          </cell>
          <cell r="O15">
            <v>21</v>
          </cell>
        </row>
        <row r="16">
          <cell r="A16">
            <v>35</v>
          </cell>
          <cell r="E16" t="str">
            <v>江村　皓貴</v>
          </cell>
          <cell r="F16" t="str">
            <v>県立川越</v>
          </cell>
          <cell r="M16">
            <v>8</v>
          </cell>
          <cell r="N16">
            <v>8</v>
          </cell>
        </row>
        <row r="17">
          <cell r="E17" t="str">
            <v>横山　準星</v>
          </cell>
          <cell r="F17" t="str">
            <v>小松原</v>
          </cell>
          <cell r="M17">
            <v>21</v>
          </cell>
          <cell r="N17">
            <v>21</v>
          </cell>
        </row>
        <row r="18">
          <cell r="A18">
            <v>36</v>
          </cell>
          <cell r="E18" t="str">
            <v>杉田　優希</v>
          </cell>
          <cell r="F18" t="str">
            <v>越谷南</v>
          </cell>
          <cell r="M18">
            <v>21</v>
          </cell>
          <cell r="N18">
            <v>21</v>
          </cell>
        </row>
        <row r="19">
          <cell r="E19" t="str">
            <v>矢形　圭吾</v>
          </cell>
          <cell r="F19" t="str">
            <v>浦和北</v>
          </cell>
          <cell r="M19">
            <v>12</v>
          </cell>
          <cell r="N19">
            <v>13</v>
          </cell>
        </row>
        <row r="20">
          <cell r="A20">
            <v>37</v>
          </cell>
          <cell r="E20" t="str">
            <v>鵜澤　那</v>
          </cell>
          <cell r="F20" t="str">
            <v>鴻巣</v>
          </cell>
          <cell r="M20">
            <v>19</v>
          </cell>
          <cell r="N20">
            <v>14</v>
          </cell>
        </row>
        <row r="21">
          <cell r="E21" t="str">
            <v>吉田　祐基</v>
          </cell>
          <cell r="F21" t="str">
            <v>八幡木中</v>
          </cell>
          <cell r="M21">
            <v>21</v>
          </cell>
          <cell r="N21">
            <v>21</v>
          </cell>
        </row>
        <row r="22">
          <cell r="A22">
            <v>38</v>
          </cell>
          <cell r="E22" t="str">
            <v>佐古和樹</v>
          </cell>
          <cell r="F22" t="str">
            <v>武里中</v>
          </cell>
          <cell r="M22">
            <v>21</v>
          </cell>
          <cell r="N22">
            <v>21</v>
          </cell>
        </row>
        <row r="23">
          <cell r="E23" t="str">
            <v>土田　陽</v>
          </cell>
          <cell r="F23" t="str">
            <v>小松原</v>
          </cell>
          <cell r="M23">
            <v>18</v>
          </cell>
          <cell r="N23">
            <v>18</v>
          </cell>
        </row>
        <row r="24">
          <cell r="A24">
            <v>39</v>
          </cell>
          <cell r="E24" t="str">
            <v>諸星　拓未</v>
          </cell>
          <cell r="F24" t="str">
            <v>浦和北</v>
          </cell>
          <cell r="M24">
            <v>12</v>
          </cell>
          <cell r="N24">
            <v>8</v>
          </cell>
        </row>
        <row r="25">
          <cell r="E25" t="str">
            <v>横村　友城</v>
          </cell>
          <cell r="F25" t="str">
            <v>久喜北陽</v>
          </cell>
          <cell r="M25">
            <v>21</v>
          </cell>
          <cell r="N25">
            <v>21</v>
          </cell>
        </row>
        <row r="26">
          <cell r="A26">
            <v>40</v>
          </cell>
          <cell r="E26" t="str">
            <v>山下　直飛</v>
          </cell>
          <cell r="F26" t="str">
            <v>川口東</v>
          </cell>
          <cell r="M26">
            <v>21</v>
          </cell>
          <cell r="N26">
            <v>21</v>
          </cell>
        </row>
        <row r="27">
          <cell r="E27" t="str">
            <v>岩曽　航</v>
          </cell>
          <cell r="F27" t="str">
            <v>川越東</v>
          </cell>
          <cell r="M27">
            <v>11</v>
          </cell>
          <cell r="N27">
            <v>10</v>
          </cell>
        </row>
        <row r="28">
          <cell r="A28">
            <v>41</v>
          </cell>
          <cell r="E28" t="str">
            <v>廿楽　大輝</v>
          </cell>
          <cell r="F28" t="str">
            <v>大宮東</v>
          </cell>
          <cell r="M28">
            <v>10</v>
          </cell>
          <cell r="N28">
            <v>6</v>
          </cell>
        </row>
        <row r="29">
          <cell r="E29" t="str">
            <v>福田冬弥</v>
          </cell>
          <cell r="F29" t="str">
            <v>武里中</v>
          </cell>
          <cell r="M29">
            <v>21</v>
          </cell>
          <cell r="N29">
            <v>21</v>
          </cell>
        </row>
        <row r="30">
          <cell r="A30">
            <v>42</v>
          </cell>
          <cell r="E30" t="str">
            <v>佐藤　陵汰</v>
          </cell>
          <cell r="F30" t="str">
            <v>松伏</v>
          </cell>
          <cell r="M30">
            <v>10</v>
          </cell>
          <cell r="N30">
            <v>12</v>
          </cell>
        </row>
        <row r="31">
          <cell r="E31" t="str">
            <v>根岸　芳騎</v>
          </cell>
          <cell r="F31" t="str">
            <v>小松原</v>
          </cell>
          <cell r="M31">
            <v>21</v>
          </cell>
          <cell r="N31">
            <v>21</v>
          </cell>
        </row>
        <row r="32">
          <cell r="A32">
            <v>43</v>
          </cell>
          <cell r="E32" t="str">
            <v>斉藤　巴夢</v>
          </cell>
          <cell r="F32" t="str">
            <v>春日部工</v>
          </cell>
          <cell r="M32">
            <v>12</v>
          </cell>
          <cell r="N32">
            <v>13</v>
          </cell>
        </row>
        <row r="33">
          <cell r="E33" t="str">
            <v>小堀　翼</v>
          </cell>
          <cell r="F33" t="str">
            <v>鴻巣</v>
          </cell>
          <cell r="M33">
            <v>21</v>
          </cell>
          <cell r="N33">
            <v>21</v>
          </cell>
        </row>
        <row r="34">
          <cell r="A34">
            <v>44</v>
          </cell>
          <cell r="E34" t="str">
            <v>中村　道也</v>
          </cell>
          <cell r="F34" t="str">
            <v>川越東</v>
          </cell>
          <cell r="M34">
            <v>21</v>
          </cell>
          <cell r="N34">
            <v>21</v>
          </cell>
        </row>
        <row r="35">
          <cell r="E35" t="str">
            <v>石井　文也</v>
          </cell>
          <cell r="F35" t="str">
            <v>栗橋北彩</v>
          </cell>
          <cell r="M35">
            <v>16</v>
          </cell>
          <cell r="N35">
            <v>10</v>
          </cell>
        </row>
        <row r="36">
          <cell r="A36">
            <v>45</v>
          </cell>
          <cell r="E36" t="str">
            <v>横関　隼人</v>
          </cell>
          <cell r="F36" t="str">
            <v>坂戸西</v>
          </cell>
          <cell r="M36">
            <v>21</v>
          </cell>
          <cell r="N36">
            <v>13</v>
          </cell>
          <cell r="O36">
            <v>21</v>
          </cell>
        </row>
        <row r="37">
          <cell r="E37" t="str">
            <v>野間　駿太</v>
          </cell>
          <cell r="F37" t="str">
            <v>北本</v>
          </cell>
          <cell r="M37">
            <v>15</v>
          </cell>
          <cell r="N37">
            <v>21</v>
          </cell>
          <cell r="O37">
            <v>16</v>
          </cell>
        </row>
        <row r="38">
          <cell r="A38">
            <v>46</v>
          </cell>
          <cell r="E38" t="str">
            <v>高橋栄希</v>
          </cell>
          <cell r="F38" t="str">
            <v>武里中</v>
          </cell>
          <cell r="M38">
            <v>21</v>
          </cell>
          <cell r="N38">
            <v>21</v>
          </cell>
        </row>
        <row r="39">
          <cell r="E39" t="str">
            <v>小林　大樹</v>
          </cell>
          <cell r="F39" t="str">
            <v>川口東</v>
          </cell>
          <cell r="M39">
            <v>14</v>
          </cell>
          <cell r="N39">
            <v>11</v>
          </cell>
        </row>
        <row r="40">
          <cell r="A40">
            <v>47</v>
          </cell>
          <cell r="E40" t="str">
            <v>相原　陽大</v>
          </cell>
          <cell r="F40" t="str">
            <v>県立浦和</v>
          </cell>
          <cell r="M40">
            <v>13</v>
          </cell>
          <cell r="N40">
            <v>12</v>
          </cell>
        </row>
        <row r="41">
          <cell r="E41" t="str">
            <v>細野　颯</v>
          </cell>
          <cell r="F41" t="str">
            <v>久喜北陽</v>
          </cell>
          <cell r="M41">
            <v>21</v>
          </cell>
          <cell r="N41">
            <v>21</v>
          </cell>
        </row>
        <row r="42">
          <cell r="A42">
            <v>48</v>
          </cell>
          <cell r="E42" t="str">
            <v>大山　遼</v>
          </cell>
          <cell r="F42" t="str">
            <v>鴻巣</v>
          </cell>
          <cell r="M42">
            <v>21</v>
          </cell>
          <cell r="N42">
            <v>21</v>
          </cell>
        </row>
        <row r="43">
          <cell r="E43" t="str">
            <v>翁長　勝歓</v>
          </cell>
          <cell r="F43" t="str">
            <v>川口東</v>
          </cell>
          <cell r="M43">
            <v>13</v>
          </cell>
          <cell r="N43">
            <v>14</v>
          </cell>
        </row>
        <row r="44">
          <cell r="A44">
            <v>49</v>
          </cell>
          <cell r="E44" t="str">
            <v>恩田　凌介</v>
          </cell>
          <cell r="F44" t="str">
            <v>大宮東</v>
          </cell>
          <cell r="M44">
            <v>20</v>
          </cell>
          <cell r="N44">
            <v>21</v>
          </cell>
          <cell r="O44">
            <v>13</v>
          </cell>
        </row>
        <row r="45">
          <cell r="E45" t="str">
            <v>大脇慎也</v>
          </cell>
          <cell r="F45" t="str">
            <v>武里中</v>
          </cell>
          <cell r="M45">
            <v>22</v>
          </cell>
          <cell r="N45">
            <v>19</v>
          </cell>
          <cell r="O45">
            <v>21</v>
          </cell>
        </row>
        <row r="46">
          <cell r="A46">
            <v>50</v>
          </cell>
          <cell r="E46" t="str">
            <v>滝口　隼祐</v>
          </cell>
          <cell r="F46" t="str">
            <v>本太中</v>
          </cell>
          <cell r="M46">
            <v>13</v>
          </cell>
          <cell r="N46">
            <v>10</v>
          </cell>
        </row>
        <row r="47">
          <cell r="E47" t="str">
            <v>杉本　一真</v>
          </cell>
          <cell r="F47" t="str">
            <v>浦和北</v>
          </cell>
          <cell r="M47">
            <v>21</v>
          </cell>
          <cell r="N47">
            <v>21</v>
          </cell>
        </row>
        <row r="48">
          <cell r="A48">
            <v>51</v>
          </cell>
          <cell r="E48" t="str">
            <v>飯田　祐樹</v>
          </cell>
          <cell r="F48" t="str">
            <v>与野</v>
          </cell>
          <cell r="M48">
            <v>8</v>
          </cell>
          <cell r="N48">
            <v>8</v>
          </cell>
        </row>
        <row r="49">
          <cell r="E49" t="str">
            <v>後藤　亮貴</v>
          </cell>
          <cell r="F49" t="str">
            <v>小松原</v>
          </cell>
          <cell r="M49">
            <v>21</v>
          </cell>
          <cell r="N49">
            <v>21</v>
          </cell>
        </row>
        <row r="50">
          <cell r="A50">
            <v>52</v>
          </cell>
          <cell r="E50" t="str">
            <v>三浦　健太</v>
          </cell>
          <cell r="F50" t="str">
            <v>春日部工</v>
          </cell>
          <cell r="M50">
            <v>20</v>
          </cell>
          <cell r="N50">
            <v>21</v>
          </cell>
          <cell r="O50">
            <v>21</v>
          </cell>
        </row>
        <row r="51">
          <cell r="E51" t="str">
            <v>西田井　理久</v>
          </cell>
          <cell r="F51" t="str">
            <v>大宮南</v>
          </cell>
          <cell r="M51">
            <v>22</v>
          </cell>
          <cell r="N51">
            <v>10</v>
          </cell>
          <cell r="O51">
            <v>19</v>
          </cell>
        </row>
        <row r="52">
          <cell r="A52">
            <v>53</v>
          </cell>
          <cell r="E52" t="str">
            <v>大郷　雄翼</v>
          </cell>
          <cell r="F52" t="str">
            <v>浦和北</v>
          </cell>
          <cell r="M52">
            <v>21</v>
          </cell>
          <cell r="N52">
            <v>13</v>
          </cell>
          <cell r="O52">
            <v>21</v>
          </cell>
        </row>
        <row r="53">
          <cell r="E53" t="str">
            <v>太田　悠斗</v>
          </cell>
          <cell r="F53" t="str">
            <v>春日部</v>
          </cell>
          <cell r="M53">
            <v>15</v>
          </cell>
          <cell r="N53">
            <v>21</v>
          </cell>
          <cell r="O53">
            <v>9</v>
          </cell>
        </row>
        <row r="54">
          <cell r="A54">
            <v>54</v>
          </cell>
          <cell r="E54" t="str">
            <v>中島健吾</v>
          </cell>
          <cell r="F54" t="str">
            <v>武里中</v>
          </cell>
          <cell r="M54">
            <v>21</v>
          </cell>
          <cell r="N54">
            <v>21</v>
          </cell>
        </row>
        <row r="55">
          <cell r="E55" t="str">
            <v>芹ヶ野　渓介</v>
          </cell>
          <cell r="F55" t="str">
            <v>川口東</v>
          </cell>
          <cell r="M55">
            <v>8</v>
          </cell>
          <cell r="N55">
            <v>13</v>
          </cell>
        </row>
        <row r="56">
          <cell r="A56">
            <v>55</v>
          </cell>
          <cell r="E56" t="str">
            <v>中山　晟斗</v>
          </cell>
          <cell r="F56" t="str">
            <v>鴻巣</v>
          </cell>
          <cell r="M56">
            <v>8</v>
          </cell>
          <cell r="N56">
            <v>5</v>
          </cell>
        </row>
        <row r="57">
          <cell r="E57" t="str">
            <v>田村　幸大</v>
          </cell>
          <cell r="F57" t="str">
            <v>小松原</v>
          </cell>
          <cell r="M57">
            <v>21</v>
          </cell>
          <cell r="N57">
            <v>21</v>
          </cell>
        </row>
        <row r="58">
          <cell r="A58">
            <v>56</v>
          </cell>
          <cell r="E58" t="str">
            <v>橋口　正太</v>
          </cell>
          <cell r="F58" t="str">
            <v>松伏</v>
          </cell>
          <cell r="M58">
            <v>21</v>
          </cell>
          <cell r="N58">
            <v>21</v>
          </cell>
        </row>
        <row r="59">
          <cell r="E59" t="str">
            <v>尾形　大</v>
          </cell>
          <cell r="F59" t="str">
            <v>草加</v>
          </cell>
          <cell r="M59">
            <v>18</v>
          </cell>
          <cell r="N59">
            <v>18</v>
          </cell>
        </row>
        <row r="60">
          <cell r="A60">
            <v>57</v>
          </cell>
          <cell r="E60" t="str">
            <v>林田　航平</v>
          </cell>
          <cell r="F60" t="str">
            <v>久喜北陽</v>
          </cell>
          <cell r="M60">
            <v>22</v>
          </cell>
          <cell r="N60">
            <v>21</v>
          </cell>
        </row>
        <row r="61">
          <cell r="E61" t="str">
            <v>高橋　佳大</v>
          </cell>
          <cell r="F61" t="str">
            <v>鴻巣</v>
          </cell>
          <cell r="M61">
            <v>20</v>
          </cell>
          <cell r="N61">
            <v>1</v>
          </cell>
        </row>
        <row r="62">
          <cell r="A62">
            <v>58</v>
          </cell>
          <cell r="E62" t="str">
            <v>大場弘樹</v>
          </cell>
          <cell r="F62" t="str">
            <v>武里中</v>
          </cell>
          <cell r="M62">
            <v>21</v>
          </cell>
          <cell r="N62">
            <v>21</v>
          </cell>
        </row>
        <row r="63">
          <cell r="E63" t="str">
            <v>鹿山　恵輔</v>
          </cell>
          <cell r="F63" t="str">
            <v>川越東</v>
          </cell>
          <cell r="M63">
            <v>12</v>
          </cell>
          <cell r="N63">
            <v>12</v>
          </cell>
        </row>
        <row r="64">
          <cell r="A64">
            <v>59</v>
          </cell>
          <cell r="E64" t="str">
            <v>高橋　黎</v>
          </cell>
          <cell r="F64" t="str">
            <v>大宮東</v>
          </cell>
          <cell r="M64">
            <v>17</v>
          </cell>
          <cell r="N64">
            <v>12</v>
          </cell>
        </row>
        <row r="65">
          <cell r="E65" t="str">
            <v>瀬川　大輝</v>
          </cell>
          <cell r="F65" t="str">
            <v>越谷南</v>
          </cell>
          <cell r="M65">
            <v>21</v>
          </cell>
          <cell r="N65">
            <v>21</v>
          </cell>
        </row>
      </sheetData>
      <sheetData sheetId="6">
        <row r="2">
          <cell r="A2">
            <v>60</v>
          </cell>
          <cell r="E2" t="str">
            <v>内田　智貴</v>
          </cell>
          <cell r="F2" t="str">
            <v>川越東</v>
          </cell>
          <cell r="M2">
            <v>21</v>
          </cell>
          <cell r="N2">
            <v>21</v>
          </cell>
        </row>
        <row r="3">
          <cell r="E3" t="str">
            <v>野本　晃平</v>
          </cell>
          <cell r="F3" t="str">
            <v>花咲徳栄</v>
          </cell>
          <cell r="M3">
            <v>15</v>
          </cell>
          <cell r="N3">
            <v>0</v>
          </cell>
        </row>
        <row r="4">
          <cell r="A4">
            <v>61</v>
          </cell>
          <cell r="E4" t="str">
            <v>志和　照太郎</v>
          </cell>
          <cell r="F4" t="str">
            <v>浦和北</v>
          </cell>
          <cell r="M4">
            <v>12</v>
          </cell>
          <cell r="N4">
            <v>12</v>
          </cell>
        </row>
        <row r="5">
          <cell r="E5" t="str">
            <v>新井　暢希</v>
          </cell>
          <cell r="F5" t="str">
            <v>鴻巣</v>
          </cell>
          <cell r="M5">
            <v>21</v>
          </cell>
          <cell r="N5">
            <v>21</v>
          </cell>
        </row>
        <row r="6">
          <cell r="A6">
            <v>62</v>
          </cell>
          <cell r="E6" t="str">
            <v>本郷　達哉</v>
          </cell>
          <cell r="F6" t="str">
            <v>松伏</v>
          </cell>
          <cell r="M6">
            <v>21</v>
          </cell>
          <cell r="N6">
            <v>21</v>
          </cell>
        </row>
        <row r="7">
          <cell r="E7" t="str">
            <v>登　潤哉</v>
          </cell>
          <cell r="F7" t="str">
            <v>武里中</v>
          </cell>
          <cell r="M7">
            <v>19</v>
          </cell>
          <cell r="N7">
            <v>19</v>
          </cell>
        </row>
        <row r="8">
          <cell r="A8">
            <v>63</v>
          </cell>
          <cell r="E8" t="str">
            <v>粕谷　俊輔</v>
          </cell>
          <cell r="F8" t="str">
            <v>県立川越</v>
          </cell>
          <cell r="M8">
            <v>12</v>
          </cell>
          <cell r="N8">
            <v>8</v>
          </cell>
        </row>
        <row r="9">
          <cell r="E9" t="str">
            <v>横山　準星</v>
          </cell>
          <cell r="F9" t="str">
            <v>小松原</v>
          </cell>
          <cell r="M9">
            <v>21</v>
          </cell>
          <cell r="N9">
            <v>21</v>
          </cell>
        </row>
        <row r="10">
          <cell r="A10">
            <v>64</v>
          </cell>
          <cell r="E10" t="str">
            <v>杉田　優希</v>
          </cell>
          <cell r="F10" t="str">
            <v>越谷南</v>
          </cell>
          <cell r="M10">
            <v>21</v>
          </cell>
          <cell r="N10">
            <v>21</v>
          </cell>
        </row>
        <row r="11">
          <cell r="E11" t="str">
            <v>吉田　祐基</v>
          </cell>
          <cell r="F11" t="str">
            <v>八幡木中</v>
          </cell>
          <cell r="M11">
            <v>16</v>
          </cell>
          <cell r="N11">
            <v>12</v>
          </cell>
        </row>
        <row r="12">
          <cell r="A12">
            <v>65</v>
          </cell>
          <cell r="E12" t="str">
            <v>佐古和樹</v>
          </cell>
          <cell r="F12" t="str">
            <v>武里中</v>
          </cell>
          <cell r="M12">
            <v>21</v>
          </cell>
          <cell r="N12">
            <v>21</v>
          </cell>
        </row>
        <row r="13">
          <cell r="E13" t="str">
            <v>横村　友城</v>
          </cell>
          <cell r="F13" t="str">
            <v>久喜北陽</v>
          </cell>
          <cell r="M13">
            <v>18</v>
          </cell>
          <cell r="N13">
            <v>11</v>
          </cell>
        </row>
        <row r="14">
          <cell r="A14">
            <v>66</v>
          </cell>
          <cell r="E14" t="str">
            <v>山下　直飛</v>
          </cell>
          <cell r="F14" t="str">
            <v>川口東</v>
          </cell>
          <cell r="M14">
            <v>16</v>
          </cell>
          <cell r="N14">
            <v>15</v>
          </cell>
        </row>
        <row r="15">
          <cell r="E15" t="str">
            <v>福田冬弥</v>
          </cell>
          <cell r="F15" t="str">
            <v>武里中</v>
          </cell>
          <cell r="M15">
            <v>21</v>
          </cell>
          <cell r="N15">
            <v>21</v>
          </cell>
        </row>
        <row r="16">
          <cell r="A16">
            <v>67</v>
          </cell>
          <cell r="E16" t="str">
            <v>根岸　芳騎</v>
          </cell>
          <cell r="F16" t="str">
            <v>小松原</v>
          </cell>
          <cell r="M16">
            <v>27</v>
          </cell>
          <cell r="N16">
            <v>21</v>
          </cell>
        </row>
        <row r="17">
          <cell r="E17" t="str">
            <v>小堀　翼</v>
          </cell>
          <cell r="F17" t="str">
            <v>鴻巣</v>
          </cell>
          <cell r="M17">
            <v>25</v>
          </cell>
          <cell r="N17">
            <v>13</v>
          </cell>
        </row>
        <row r="18">
          <cell r="A18">
            <v>68</v>
          </cell>
          <cell r="E18" t="str">
            <v>中村　道也</v>
          </cell>
          <cell r="F18" t="str">
            <v>川越東</v>
          </cell>
          <cell r="M18">
            <v>21</v>
          </cell>
          <cell r="N18">
            <v>21</v>
          </cell>
        </row>
        <row r="19">
          <cell r="E19" t="str">
            <v>横関　隼人</v>
          </cell>
          <cell r="F19" t="str">
            <v>坂戸西</v>
          </cell>
          <cell r="M19">
            <v>11</v>
          </cell>
          <cell r="N19">
            <v>8</v>
          </cell>
        </row>
        <row r="20">
          <cell r="A20">
            <v>69</v>
          </cell>
          <cell r="E20" t="str">
            <v>高橋栄希</v>
          </cell>
          <cell r="F20" t="str">
            <v>武里中</v>
          </cell>
          <cell r="M20">
            <v>21</v>
          </cell>
          <cell r="N20">
            <v>16</v>
          </cell>
          <cell r="O20">
            <v>21</v>
          </cell>
        </row>
        <row r="21">
          <cell r="E21" t="str">
            <v>細野　颯</v>
          </cell>
          <cell r="F21" t="str">
            <v>久喜北陽</v>
          </cell>
          <cell r="M21">
            <v>11</v>
          </cell>
          <cell r="N21">
            <v>21</v>
          </cell>
          <cell r="O21">
            <v>18</v>
          </cell>
        </row>
        <row r="22">
          <cell r="A22">
            <v>70</v>
          </cell>
          <cell r="E22" t="str">
            <v>大山　遼</v>
          </cell>
          <cell r="F22" t="str">
            <v>鴻巣</v>
          </cell>
          <cell r="M22">
            <v>21</v>
          </cell>
          <cell r="N22">
            <v>21</v>
          </cell>
        </row>
        <row r="23">
          <cell r="E23" t="str">
            <v>大脇慎也</v>
          </cell>
          <cell r="F23" t="str">
            <v>武里中</v>
          </cell>
          <cell r="M23">
            <v>11</v>
          </cell>
          <cell r="N23">
            <v>17</v>
          </cell>
        </row>
        <row r="24">
          <cell r="A24">
            <v>71</v>
          </cell>
          <cell r="E24" t="str">
            <v>杉本　一真</v>
          </cell>
          <cell r="F24" t="str">
            <v>浦和北</v>
          </cell>
          <cell r="M24">
            <v>9</v>
          </cell>
          <cell r="N24">
            <v>16</v>
          </cell>
        </row>
        <row r="25">
          <cell r="E25" t="str">
            <v>後藤　亮貴</v>
          </cell>
          <cell r="F25" t="str">
            <v>小松原</v>
          </cell>
          <cell r="M25">
            <v>21</v>
          </cell>
          <cell r="N25">
            <v>21</v>
          </cell>
        </row>
        <row r="26">
          <cell r="A26">
            <v>72</v>
          </cell>
          <cell r="E26" t="str">
            <v>三浦　健太</v>
          </cell>
          <cell r="F26" t="str">
            <v>春日部工</v>
          </cell>
          <cell r="M26">
            <v>20</v>
          </cell>
          <cell r="N26">
            <v>21</v>
          </cell>
          <cell r="O26">
            <v>21</v>
          </cell>
        </row>
        <row r="27">
          <cell r="E27" t="str">
            <v>大郷　雄翼</v>
          </cell>
          <cell r="F27" t="str">
            <v>浦和北</v>
          </cell>
          <cell r="M27">
            <v>22</v>
          </cell>
          <cell r="N27">
            <v>14</v>
          </cell>
          <cell r="O27">
            <v>15</v>
          </cell>
        </row>
        <row r="28">
          <cell r="A28">
            <v>73</v>
          </cell>
          <cell r="E28" t="str">
            <v>中島健吾</v>
          </cell>
          <cell r="F28" t="str">
            <v>武里中</v>
          </cell>
          <cell r="M28">
            <v>23</v>
          </cell>
          <cell r="N28">
            <v>21</v>
          </cell>
          <cell r="O28">
            <v>16</v>
          </cell>
        </row>
        <row r="29">
          <cell r="E29" t="str">
            <v>田村　幸大</v>
          </cell>
          <cell r="F29" t="str">
            <v>小松原</v>
          </cell>
          <cell r="M29">
            <v>25</v>
          </cell>
          <cell r="N29">
            <v>16</v>
          </cell>
          <cell r="O29">
            <v>21</v>
          </cell>
        </row>
        <row r="30">
          <cell r="A30">
            <v>74</v>
          </cell>
          <cell r="E30" t="str">
            <v>橋口　正太</v>
          </cell>
          <cell r="F30" t="str">
            <v>松伏</v>
          </cell>
          <cell r="M30">
            <v>21</v>
          </cell>
          <cell r="N30">
            <v>21</v>
          </cell>
        </row>
        <row r="31">
          <cell r="E31" t="str">
            <v>林田　航平</v>
          </cell>
          <cell r="F31" t="str">
            <v>久喜北陽</v>
          </cell>
          <cell r="M31">
            <v>18</v>
          </cell>
          <cell r="N31">
            <v>17</v>
          </cell>
        </row>
        <row r="32">
          <cell r="A32">
            <v>75</v>
          </cell>
          <cell r="E32" t="str">
            <v>大場弘樹</v>
          </cell>
          <cell r="F32" t="str">
            <v>武里中</v>
          </cell>
          <cell r="M32">
            <v>21</v>
          </cell>
          <cell r="N32">
            <v>13</v>
          </cell>
          <cell r="O32">
            <v>13</v>
          </cell>
        </row>
        <row r="33">
          <cell r="E33" t="str">
            <v>瀬川　大輝</v>
          </cell>
          <cell r="F33" t="str">
            <v>越谷南</v>
          </cell>
          <cell r="M33">
            <v>13</v>
          </cell>
          <cell r="N33">
            <v>21</v>
          </cell>
          <cell r="O33">
            <v>21</v>
          </cell>
        </row>
      </sheetData>
      <sheetData sheetId="7">
        <row r="2">
          <cell r="A2">
            <v>76</v>
          </cell>
          <cell r="E2" t="str">
            <v>内田　智貴</v>
          </cell>
          <cell r="F2" t="str">
            <v>川越東</v>
          </cell>
          <cell r="M2">
            <v>21</v>
          </cell>
          <cell r="N2">
            <v>26</v>
          </cell>
          <cell r="O2">
            <v>21</v>
          </cell>
        </row>
        <row r="3">
          <cell r="E3" t="str">
            <v>新井　暢希</v>
          </cell>
          <cell r="F3" t="str">
            <v>鴻巣</v>
          </cell>
          <cell r="M3">
            <v>14</v>
          </cell>
          <cell r="N3">
            <v>28</v>
          </cell>
          <cell r="O3">
            <v>17</v>
          </cell>
        </row>
        <row r="4">
          <cell r="A4">
            <v>77</v>
          </cell>
          <cell r="E4" t="str">
            <v>本郷　達哉</v>
          </cell>
          <cell r="F4" t="str">
            <v>松伏</v>
          </cell>
          <cell r="M4">
            <v>12</v>
          </cell>
          <cell r="N4">
            <v>13</v>
          </cell>
        </row>
        <row r="5">
          <cell r="E5" t="str">
            <v>横山　準星</v>
          </cell>
          <cell r="F5" t="str">
            <v>小松原</v>
          </cell>
          <cell r="M5">
            <v>21</v>
          </cell>
          <cell r="N5">
            <v>21</v>
          </cell>
        </row>
        <row r="6">
          <cell r="A6">
            <v>78</v>
          </cell>
          <cell r="E6" t="str">
            <v>杉田　優希</v>
          </cell>
          <cell r="F6" t="str">
            <v>越谷南</v>
          </cell>
          <cell r="M6">
            <v>21</v>
          </cell>
          <cell r="N6">
            <v>18</v>
          </cell>
          <cell r="O6">
            <v>23</v>
          </cell>
        </row>
        <row r="7">
          <cell r="E7" t="str">
            <v>佐古和樹</v>
          </cell>
          <cell r="F7" t="str">
            <v>武里中</v>
          </cell>
          <cell r="M7">
            <v>5</v>
          </cell>
          <cell r="N7">
            <v>21</v>
          </cell>
          <cell r="O7">
            <v>25</v>
          </cell>
        </row>
        <row r="8">
          <cell r="A8">
            <v>79</v>
          </cell>
          <cell r="E8" t="str">
            <v>福田冬弥</v>
          </cell>
          <cell r="F8" t="str">
            <v>武里中</v>
          </cell>
          <cell r="M8">
            <v>21</v>
          </cell>
          <cell r="N8">
            <v>21</v>
          </cell>
        </row>
        <row r="9">
          <cell r="E9" t="str">
            <v>根岸　芳騎</v>
          </cell>
          <cell r="F9" t="str">
            <v>小松原</v>
          </cell>
          <cell r="M9">
            <v>10</v>
          </cell>
          <cell r="N9">
            <v>9</v>
          </cell>
        </row>
        <row r="10">
          <cell r="A10">
            <v>80</v>
          </cell>
          <cell r="E10" t="str">
            <v>中村　道也</v>
          </cell>
          <cell r="F10" t="str">
            <v>川越東</v>
          </cell>
          <cell r="M10">
            <v>21</v>
          </cell>
          <cell r="N10">
            <v>15</v>
          </cell>
          <cell r="O10">
            <v>14</v>
          </cell>
        </row>
        <row r="11">
          <cell r="E11" t="str">
            <v>高橋栄希</v>
          </cell>
          <cell r="F11" t="str">
            <v>武里中</v>
          </cell>
          <cell r="M11">
            <v>14</v>
          </cell>
          <cell r="N11">
            <v>21</v>
          </cell>
          <cell r="O11">
            <v>21</v>
          </cell>
        </row>
        <row r="12">
          <cell r="A12">
            <v>81</v>
          </cell>
          <cell r="E12" t="str">
            <v>大山　遼</v>
          </cell>
          <cell r="F12" t="str">
            <v>鴻巣</v>
          </cell>
          <cell r="M12">
            <v>19</v>
          </cell>
          <cell r="N12">
            <v>11</v>
          </cell>
        </row>
        <row r="13">
          <cell r="E13" t="str">
            <v>後藤　亮貴</v>
          </cell>
          <cell r="F13" t="str">
            <v>小松原</v>
          </cell>
          <cell r="M13">
            <v>21</v>
          </cell>
          <cell r="N13">
            <v>21</v>
          </cell>
        </row>
        <row r="14">
          <cell r="A14">
            <v>82</v>
          </cell>
          <cell r="E14" t="str">
            <v>三浦　健太</v>
          </cell>
          <cell r="F14" t="str">
            <v>春日部工</v>
          </cell>
          <cell r="M14">
            <v>12</v>
          </cell>
          <cell r="N14">
            <v>17</v>
          </cell>
        </row>
        <row r="15">
          <cell r="E15" t="str">
            <v>田村　幸大</v>
          </cell>
          <cell r="F15" t="str">
            <v>小松原</v>
          </cell>
          <cell r="M15">
            <v>21</v>
          </cell>
          <cell r="N15">
            <v>21</v>
          </cell>
        </row>
        <row r="16">
          <cell r="A16">
            <v>83</v>
          </cell>
          <cell r="E16" t="str">
            <v>橋口　正太</v>
          </cell>
          <cell r="F16" t="str">
            <v>松伏</v>
          </cell>
          <cell r="M16">
            <v>18</v>
          </cell>
          <cell r="N16">
            <v>14</v>
          </cell>
        </row>
        <row r="17">
          <cell r="E17" t="str">
            <v>瀬川　大輝</v>
          </cell>
          <cell r="F17" t="str">
            <v>越谷南</v>
          </cell>
          <cell r="M17">
            <v>21</v>
          </cell>
          <cell r="N17">
            <v>21</v>
          </cell>
        </row>
      </sheetData>
      <sheetData sheetId="8">
        <row r="2">
          <cell r="A2">
            <v>84</v>
          </cell>
          <cell r="E2" t="str">
            <v>内田　智貴</v>
          </cell>
          <cell r="F2" t="str">
            <v>川越東</v>
          </cell>
          <cell r="M2">
            <v>8</v>
          </cell>
          <cell r="N2">
            <v>10</v>
          </cell>
        </row>
        <row r="3">
          <cell r="E3" t="str">
            <v>横山　準星</v>
          </cell>
          <cell r="F3" t="str">
            <v>小松原</v>
          </cell>
          <cell r="M3">
            <v>21</v>
          </cell>
          <cell r="N3">
            <v>21</v>
          </cell>
        </row>
        <row r="4">
          <cell r="A4">
            <v>85</v>
          </cell>
          <cell r="E4" t="str">
            <v>佐古和樹</v>
          </cell>
          <cell r="F4" t="str">
            <v>武里中</v>
          </cell>
          <cell r="M4">
            <v>16</v>
          </cell>
          <cell r="N4">
            <v>18</v>
          </cell>
        </row>
        <row r="5">
          <cell r="E5" t="str">
            <v>福田冬弥</v>
          </cell>
          <cell r="F5" t="str">
            <v>武里中</v>
          </cell>
          <cell r="M5">
            <v>21</v>
          </cell>
          <cell r="N5">
            <v>21</v>
          </cell>
        </row>
        <row r="6">
          <cell r="A6">
            <v>86</v>
          </cell>
          <cell r="E6" t="str">
            <v>高橋栄希</v>
          </cell>
          <cell r="F6" t="str">
            <v>武里中</v>
          </cell>
          <cell r="M6">
            <v>21</v>
          </cell>
          <cell r="N6">
            <v>21</v>
          </cell>
          <cell r="O6">
            <v>17</v>
          </cell>
        </row>
        <row r="7">
          <cell r="E7" t="str">
            <v>後藤　亮貴</v>
          </cell>
          <cell r="F7" t="str">
            <v>小松原</v>
          </cell>
          <cell r="M7">
            <v>15</v>
          </cell>
          <cell r="N7">
            <v>23</v>
          </cell>
          <cell r="O7">
            <v>21</v>
          </cell>
        </row>
        <row r="8">
          <cell r="A8">
            <v>87</v>
          </cell>
          <cell r="E8" t="str">
            <v>田村　幸大</v>
          </cell>
          <cell r="F8" t="str">
            <v>小松原</v>
          </cell>
          <cell r="M8">
            <v>12</v>
          </cell>
          <cell r="N8">
            <v>21</v>
          </cell>
          <cell r="O8">
            <v>18</v>
          </cell>
        </row>
        <row r="9">
          <cell r="E9" t="str">
            <v>瀬川　大輝</v>
          </cell>
          <cell r="F9" t="str">
            <v>越谷南</v>
          </cell>
          <cell r="M9">
            <v>21</v>
          </cell>
          <cell r="N9">
            <v>12</v>
          </cell>
          <cell r="O9">
            <v>21</v>
          </cell>
        </row>
      </sheetData>
      <sheetData sheetId="9">
        <row r="2">
          <cell r="A2">
            <v>88</v>
          </cell>
          <cell r="E2" t="str">
            <v>横山　準星</v>
          </cell>
          <cell r="F2" t="str">
            <v>小松原</v>
          </cell>
          <cell r="M2">
            <v>18</v>
          </cell>
          <cell r="N2">
            <v>13</v>
          </cell>
        </row>
        <row r="3">
          <cell r="E3" t="str">
            <v>福田冬弥</v>
          </cell>
          <cell r="F3" t="str">
            <v>武里中</v>
          </cell>
          <cell r="M3">
            <v>21</v>
          </cell>
          <cell r="N3">
            <v>21</v>
          </cell>
        </row>
        <row r="4">
          <cell r="A4">
            <v>89</v>
          </cell>
          <cell r="E4" t="str">
            <v>後藤　亮貴</v>
          </cell>
          <cell r="F4" t="str">
            <v>小松原</v>
          </cell>
          <cell r="M4">
            <v>21</v>
          </cell>
          <cell r="N4">
            <v>21</v>
          </cell>
        </row>
        <row r="5">
          <cell r="E5" t="str">
            <v>瀬川　大輝</v>
          </cell>
          <cell r="F5" t="str">
            <v>越谷南</v>
          </cell>
          <cell r="M5">
            <v>18</v>
          </cell>
          <cell r="N5">
            <v>17</v>
          </cell>
        </row>
      </sheetData>
      <sheetData sheetId="10">
        <row r="2">
          <cell r="A2">
            <v>90</v>
          </cell>
          <cell r="D2">
            <v>2</v>
          </cell>
          <cell r="E2" t="str">
            <v>福田冬弥</v>
          </cell>
          <cell r="F2" t="str">
            <v>武里中</v>
          </cell>
          <cell r="I2">
            <v>1</v>
          </cell>
          <cell r="M2">
            <v>21</v>
          </cell>
          <cell r="N2">
            <v>21</v>
          </cell>
        </row>
        <row r="3">
          <cell r="D3">
            <v>0</v>
          </cell>
          <cell r="E3" t="str">
            <v>後藤　亮貴</v>
          </cell>
          <cell r="F3" t="str">
            <v>小松原</v>
          </cell>
          <cell r="I3">
            <v>0</v>
          </cell>
          <cell r="M3">
            <v>16</v>
          </cell>
          <cell r="N3">
            <v>15</v>
          </cell>
        </row>
      </sheetData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書き"/>
      <sheetName val="シングルス審判用紙"/>
      <sheetName val="トーナメント"/>
      <sheetName val="元"/>
      <sheetName val="7"/>
      <sheetName val="6"/>
      <sheetName val="5"/>
      <sheetName val="4"/>
      <sheetName val="3"/>
      <sheetName val="2"/>
      <sheetName val="1"/>
      <sheetName val="t"/>
      <sheetName val="結果集約"/>
      <sheetName val="Sheet1"/>
      <sheetName val="Sheet2"/>
    </sheetNames>
    <sheetDataSet>
      <sheetData sheetId="0"/>
      <sheetData sheetId="1"/>
      <sheetData sheetId="2"/>
      <sheetData sheetId="3">
        <row r="2">
          <cell r="A2">
            <v>1</v>
          </cell>
          <cell r="B2" t="str">
            <v>小松原</v>
          </cell>
          <cell r="C2" t="str">
            <v>醍醐　巧人</v>
          </cell>
          <cell r="D2">
            <v>1</v>
          </cell>
        </row>
        <row r="3">
          <cell r="A3">
            <v>2</v>
          </cell>
          <cell r="B3" t="str">
            <v>小松原</v>
          </cell>
          <cell r="C3" t="str">
            <v>安田　健</v>
          </cell>
          <cell r="D3">
            <v>8</v>
          </cell>
        </row>
        <row r="4">
          <cell r="A4">
            <v>3</v>
          </cell>
          <cell r="B4" t="str">
            <v>鴻巣</v>
          </cell>
          <cell r="C4" t="str">
            <v>星野　大地</v>
          </cell>
          <cell r="D4">
            <v>5</v>
          </cell>
        </row>
        <row r="5">
          <cell r="A5">
            <v>4</v>
          </cell>
          <cell r="B5" t="str">
            <v>小松原</v>
          </cell>
          <cell r="C5" t="str">
            <v>新井　風海</v>
          </cell>
          <cell r="D5">
            <v>4</v>
          </cell>
        </row>
        <row r="6">
          <cell r="A6">
            <v>5</v>
          </cell>
          <cell r="B6" t="str">
            <v>川越東</v>
          </cell>
          <cell r="C6" t="str">
            <v>小室　結生</v>
          </cell>
          <cell r="D6">
            <v>3</v>
          </cell>
        </row>
        <row r="7">
          <cell r="A7">
            <v>6</v>
          </cell>
          <cell r="B7" t="str">
            <v>小松原</v>
          </cell>
          <cell r="C7" t="str">
            <v>本田　悠茉</v>
          </cell>
          <cell r="D7">
            <v>6</v>
          </cell>
        </row>
        <row r="8">
          <cell r="A8">
            <v>7</v>
          </cell>
          <cell r="B8" t="str">
            <v>所沢中央</v>
          </cell>
          <cell r="C8" t="str">
            <v>仁井　政希</v>
          </cell>
          <cell r="D8">
            <v>7</v>
          </cell>
        </row>
        <row r="9">
          <cell r="A9">
            <v>8</v>
          </cell>
          <cell r="B9" t="str">
            <v>越谷南</v>
          </cell>
          <cell r="C9" t="str">
            <v>小倉　楓哉</v>
          </cell>
          <cell r="D9">
            <v>2</v>
          </cell>
        </row>
        <row r="10">
          <cell r="A10">
            <v>9</v>
          </cell>
          <cell r="B10" t="str">
            <v>深谷第一</v>
          </cell>
          <cell r="C10" t="str">
            <v>本田　太一</v>
          </cell>
          <cell r="D10">
            <v>2</v>
          </cell>
        </row>
        <row r="11">
          <cell r="A11">
            <v>10</v>
          </cell>
          <cell r="B11" t="str">
            <v>北本</v>
          </cell>
          <cell r="C11" t="str">
            <v>城間　盛亮</v>
          </cell>
          <cell r="D11">
            <v>7</v>
          </cell>
        </row>
        <row r="12">
          <cell r="A12">
            <v>11</v>
          </cell>
          <cell r="B12" t="str">
            <v>春日部工</v>
          </cell>
          <cell r="C12" t="str">
            <v>佐藤　圭太</v>
          </cell>
          <cell r="D12">
            <v>6</v>
          </cell>
        </row>
        <row r="13">
          <cell r="A13">
            <v>12</v>
          </cell>
          <cell r="B13" t="str">
            <v>鴻巣</v>
          </cell>
          <cell r="C13" t="str">
            <v>高澤　恭祐</v>
          </cell>
          <cell r="D13">
            <v>3</v>
          </cell>
        </row>
        <row r="14">
          <cell r="A14">
            <v>13</v>
          </cell>
          <cell r="B14" t="str">
            <v>所沢中央</v>
          </cell>
          <cell r="C14" t="str">
            <v>鹿野　真知人</v>
          </cell>
          <cell r="D14">
            <v>4</v>
          </cell>
        </row>
        <row r="15">
          <cell r="A15">
            <v>14</v>
          </cell>
          <cell r="B15" t="str">
            <v>春日部</v>
          </cell>
          <cell r="C15" t="str">
            <v>高崎　　嶺</v>
          </cell>
          <cell r="D15">
            <v>5</v>
          </cell>
        </row>
        <row r="16">
          <cell r="A16">
            <v>15</v>
          </cell>
          <cell r="B16" t="str">
            <v>鴻巣</v>
          </cell>
          <cell r="C16" t="str">
            <v>田辺　晃輝</v>
          </cell>
          <cell r="D16">
            <v>8</v>
          </cell>
        </row>
        <row r="17">
          <cell r="A17">
            <v>16</v>
          </cell>
          <cell r="B17" t="str">
            <v>早大本庄</v>
          </cell>
          <cell r="C17" t="str">
            <v>難波江　諒</v>
          </cell>
          <cell r="D17">
            <v>1</v>
          </cell>
        </row>
        <row r="18">
          <cell r="A18">
            <v>17</v>
          </cell>
          <cell r="B18" t="str">
            <v>川口東</v>
          </cell>
          <cell r="C18" t="str">
            <v>小林　光秀</v>
          </cell>
          <cell r="D18">
            <v>1</v>
          </cell>
        </row>
        <row r="19">
          <cell r="A19">
            <v>18</v>
          </cell>
          <cell r="B19" t="str">
            <v>浦和北</v>
          </cell>
          <cell r="C19" t="str">
            <v>前川原　拓也</v>
          </cell>
          <cell r="D19">
            <v>8</v>
          </cell>
        </row>
        <row r="20">
          <cell r="A20">
            <v>19</v>
          </cell>
          <cell r="B20" t="str">
            <v>川口東</v>
          </cell>
          <cell r="C20" t="str">
            <v>節田　直也</v>
          </cell>
          <cell r="D20">
            <v>5</v>
          </cell>
        </row>
        <row r="21">
          <cell r="A21">
            <v>20</v>
          </cell>
          <cell r="B21" t="str">
            <v>春日部</v>
          </cell>
          <cell r="C21" t="str">
            <v>吉澤　直人</v>
          </cell>
          <cell r="D21">
            <v>4</v>
          </cell>
        </row>
        <row r="22">
          <cell r="A22">
            <v>21</v>
          </cell>
          <cell r="B22" t="str">
            <v>小松原</v>
          </cell>
          <cell r="C22" t="str">
            <v>郡　裕太</v>
          </cell>
          <cell r="D22">
            <v>3</v>
          </cell>
        </row>
        <row r="23">
          <cell r="A23">
            <v>22</v>
          </cell>
          <cell r="B23" t="str">
            <v>早大本庄</v>
          </cell>
          <cell r="C23" t="str">
            <v>大木　貴裕</v>
          </cell>
          <cell r="D23">
            <v>6</v>
          </cell>
        </row>
        <row r="24">
          <cell r="A24">
            <v>23</v>
          </cell>
          <cell r="B24" t="str">
            <v>県立川越</v>
          </cell>
          <cell r="C24" t="str">
            <v>岡部　亮太</v>
          </cell>
          <cell r="D24">
            <v>7</v>
          </cell>
        </row>
        <row r="25">
          <cell r="A25">
            <v>24</v>
          </cell>
          <cell r="B25" t="str">
            <v>鴻巣</v>
          </cell>
          <cell r="C25" t="str">
            <v>安藤　悠平</v>
          </cell>
          <cell r="D25">
            <v>2</v>
          </cell>
        </row>
        <row r="26">
          <cell r="A26">
            <v>25</v>
          </cell>
          <cell r="B26" t="str">
            <v>星野</v>
          </cell>
          <cell r="C26" t="str">
            <v>奥田　伊織</v>
          </cell>
          <cell r="D26">
            <v>2</v>
          </cell>
        </row>
        <row r="27">
          <cell r="A27">
            <v>26</v>
          </cell>
          <cell r="B27" t="str">
            <v>川口東</v>
          </cell>
          <cell r="C27" t="str">
            <v>金子　裕紀</v>
          </cell>
          <cell r="D27">
            <v>7</v>
          </cell>
        </row>
        <row r="28">
          <cell r="A28">
            <v>27</v>
          </cell>
          <cell r="B28" t="str">
            <v>越谷南</v>
          </cell>
          <cell r="C28" t="str">
            <v>坂本　祐樹</v>
          </cell>
          <cell r="D28">
            <v>6</v>
          </cell>
        </row>
        <row r="29">
          <cell r="A29">
            <v>28</v>
          </cell>
          <cell r="B29" t="str">
            <v>久喜北陽</v>
          </cell>
          <cell r="C29" t="str">
            <v>尾崎　貴宏</v>
          </cell>
          <cell r="D29">
            <v>3</v>
          </cell>
        </row>
        <row r="30">
          <cell r="A30">
            <v>29</v>
          </cell>
          <cell r="B30" t="str">
            <v>所沢西</v>
          </cell>
          <cell r="C30" t="str">
            <v>倉根　亮太</v>
          </cell>
          <cell r="D30">
            <v>4</v>
          </cell>
        </row>
        <row r="31">
          <cell r="A31">
            <v>30</v>
          </cell>
          <cell r="B31" t="str">
            <v>三郷工技</v>
          </cell>
          <cell r="C31" t="str">
            <v>中村裕斗</v>
          </cell>
          <cell r="D31">
            <v>5</v>
          </cell>
        </row>
        <row r="32">
          <cell r="A32">
            <v>31</v>
          </cell>
          <cell r="B32" t="str">
            <v>久喜北陽</v>
          </cell>
          <cell r="C32" t="str">
            <v>板垣　悠太</v>
          </cell>
          <cell r="D32">
            <v>8</v>
          </cell>
        </row>
        <row r="33">
          <cell r="A33">
            <v>32</v>
          </cell>
          <cell r="B33" t="str">
            <v>山村学園</v>
          </cell>
          <cell r="C33" t="str">
            <v>国分　輝大</v>
          </cell>
          <cell r="D33">
            <v>1</v>
          </cell>
        </row>
        <row r="34">
          <cell r="A34">
            <v>33</v>
          </cell>
          <cell r="B34" t="str">
            <v>浦和東</v>
          </cell>
          <cell r="C34" t="str">
            <v>岡田　光也</v>
          </cell>
          <cell r="D34">
            <v>1</v>
          </cell>
        </row>
        <row r="35">
          <cell r="A35">
            <v>34</v>
          </cell>
          <cell r="B35" t="str">
            <v>大宮南</v>
          </cell>
          <cell r="C35" t="str">
            <v>門馬　圭佑</v>
          </cell>
          <cell r="D35">
            <v>8</v>
          </cell>
        </row>
        <row r="36">
          <cell r="A36">
            <v>35</v>
          </cell>
          <cell r="B36" t="str">
            <v>久喜北陽</v>
          </cell>
          <cell r="C36" t="str">
            <v>青木　荘太郎</v>
          </cell>
          <cell r="D36">
            <v>5</v>
          </cell>
        </row>
        <row r="37">
          <cell r="A37">
            <v>36</v>
          </cell>
          <cell r="B37" t="str">
            <v>越谷北</v>
          </cell>
          <cell r="C37" t="str">
            <v>加藤　翔真</v>
          </cell>
          <cell r="D37">
            <v>4</v>
          </cell>
        </row>
        <row r="38">
          <cell r="A38">
            <v>37</v>
          </cell>
          <cell r="B38" t="str">
            <v>川口東</v>
          </cell>
          <cell r="C38" t="str">
            <v>勝山　潤一</v>
          </cell>
          <cell r="D38">
            <v>3</v>
          </cell>
        </row>
        <row r="39">
          <cell r="A39">
            <v>38</v>
          </cell>
          <cell r="B39" t="str">
            <v>鴻巣</v>
          </cell>
          <cell r="C39" t="str">
            <v>田口　修輝</v>
          </cell>
          <cell r="D39">
            <v>6</v>
          </cell>
        </row>
        <row r="40">
          <cell r="A40">
            <v>39</v>
          </cell>
          <cell r="B40" t="str">
            <v>早大本庄</v>
          </cell>
          <cell r="C40" t="str">
            <v>吉田　泰樹</v>
          </cell>
          <cell r="D40">
            <v>7</v>
          </cell>
        </row>
        <row r="41">
          <cell r="A41">
            <v>40</v>
          </cell>
          <cell r="B41" t="str">
            <v>花咲徳栄</v>
          </cell>
          <cell r="C41" t="str">
            <v>渡邉　央樹</v>
          </cell>
          <cell r="D41">
            <v>2</v>
          </cell>
        </row>
        <row r="42">
          <cell r="A42">
            <v>41</v>
          </cell>
          <cell r="B42" t="str">
            <v>久喜北陽</v>
          </cell>
          <cell r="C42" t="str">
            <v>田口　智輝</v>
          </cell>
          <cell r="D42">
            <v>2</v>
          </cell>
        </row>
        <row r="43">
          <cell r="A43">
            <v>42</v>
          </cell>
          <cell r="B43" t="str">
            <v>松伏</v>
          </cell>
          <cell r="C43" t="str">
            <v>石田　和貴</v>
          </cell>
          <cell r="D43">
            <v>7</v>
          </cell>
        </row>
        <row r="44">
          <cell r="A44">
            <v>43</v>
          </cell>
          <cell r="B44" t="str">
            <v>深谷第一</v>
          </cell>
          <cell r="C44" t="str">
            <v>大渡　隼哉</v>
          </cell>
          <cell r="D44">
            <v>6</v>
          </cell>
        </row>
        <row r="45">
          <cell r="A45">
            <v>44</v>
          </cell>
          <cell r="B45" t="str">
            <v>大宮東</v>
          </cell>
          <cell r="C45" t="str">
            <v>天野　隼聡</v>
          </cell>
          <cell r="D45">
            <v>3</v>
          </cell>
        </row>
        <row r="46">
          <cell r="A46">
            <v>45</v>
          </cell>
          <cell r="B46" t="str">
            <v>県川口</v>
          </cell>
          <cell r="C46" t="str">
            <v>小名坂　敦也</v>
          </cell>
          <cell r="D46">
            <v>4</v>
          </cell>
        </row>
        <row r="47">
          <cell r="A47">
            <v>46</v>
          </cell>
          <cell r="B47" t="str">
            <v>上尾</v>
          </cell>
          <cell r="C47" t="str">
            <v>千味　直人</v>
          </cell>
          <cell r="D47">
            <v>5</v>
          </cell>
        </row>
        <row r="48">
          <cell r="A48">
            <v>47</v>
          </cell>
          <cell r="B48" t="str">
            <v>越谷南</v>
          </cell>
          <cell r="C48" t="str">
            <v>久保木　涼</v>
          </cell>
          <cell r="D48">
            <v>8</v>
          </cell>
        </row>
        <row r="49">
          <cell r="A49">
            <v>48</v>
          </cell>
          <cell r="B49" t="str">
            <v>春日部工</v>
          </cell>
          <cell r="C49" t="str">
            <v>藤井　司</v>
          </cell>
          <cell r="D49">
            <v>1</v>
          </cell>
        </row>
        <row r="50">
          <cell r="A50">
            <v>49</v>
          </cell>
          <cell r="B50" t="str">
            <v>上尾</v>
          </cell>
          <cell r="C50" t="str">
            <v>関本　将大</v>
          </cell>
          <cell r="D50">
            <v>1</v>
          </cell>
        </row>
        <row r="51">
          <cell r="A51">
            <v>50</v>
          </cell>
          <cell r="B51" t="str">
            <v>草加西</v>
          </cell>
          <cell r="C51" t="str">
            <v>西村　竣輝</v>
          </cell>
          <cell r="D51">
            <v>8</v>
          </cell>
        </row>
        <row r="52">
          <cell r="A52">
            <v>51</v>
          </cell>
          <cell r="B52" t="str">
            <v>小松原</v>
          </cell>
          <cell r="C52" t="str">
            <v>牧岡　俊介</v>
          </cell>
          <cell r="D52">
            <v>5</v>
          </cell>
        </row>
        <row r="53">
          <cell r="A53">
            <v>52</v>
          </cell>
          <cell r="B53" t="str">
            <v>星野</v>
          </cell>
          <cell r="C53" t="str">
            <v>山崎　海</v>
          </cell>
          <cell r="D53">
            <v>4</v>
          </cell>
        </row>
        <row r="54">
          <cell r="A54">
            <v>53</v>
          </cell>
          <cell r="B54" t="str">
            <v>越谷南</v>
          </cell>
          <cell r="C54" t="str">
            <v>岸　貴央</v>
          </cell>
          <cell r="D54">
            <v>3</v>
          </cell>
        </row>
        <row r="55">
          <cell r="A55">
            <v>54</v>
          </cell>
          <cell r="B55" t="str">
            <v>大宮東</v>
          </cell>
          <cell r="C55" t="str">
            <v>関野　佑太</v>
          </cell>
          <cell r="D55">
            <v>6</v>
          </cell>
        </row>
        <row r="56">
          <cell r="A56">
            <v>55</v>
          </cell>
          <cell r="B56" t="str">
            <v>越谷南</v>
          </cell>
          <cell r="C56" t="str">
            <v>本田　純一郎</v>
          </cell>
          <cell r="D56">
            <v>7</v>
          </cell>
        </row>
        <row r="57">
          <cell r="A57">
            <v>56</v>
          </cell>
          <cell r="B57" t="str">
            <v>所沢西</v>
          </cell>
          <cell r="C57" t="str">
            <v>加藤　優作</v>
          </cell>
          <cell r="D57">
            <v>2</v>
          </cell>
        </row>
        <row r="58">
          <cell r="A58">
            <v>57</v>
          </cell>
          <cell r="B58" t="str">
            <v>大宮東</v>
          </cell>
          <cell r="C58" t="str">
            <v>清水　康平</v>
          </cell>
          <cell r="D58">
            <v>2</v>
          </cell>
        </row>
        <row r="59">
          <cell r="A59">
            <v>58</v>
          </cell>
          <cell r="B59" t="str">
            <v>浦和東</v>
          </cell>
          <cell r="C59" t="str">
            <v>佐藤　一貴</v>
          </cell>
          <cell r="D59">
            <v>7</v>
          </cell>
        </row>
        <row r="60">
          <cell r="A60">
            <v>59</v>
          </cell>
          <cell r="B60" t="str">
            <v>坂戸西</v>
          </cell>
          <cell r="C60" t="str">
            <v>長島　成希</v>
          </cell>
          <cell r="D60">
            <v>6</v>
          </cell>
        </row>
        <row r="61">
          <cell r="A61">
            <v>60</v>
          </cell>
          <cell r="B61" t="str">
            <v>松伏</v>
          </cell>
          <cell r="C61" t="str">
            <v>島田　政司</v>
          </cell>
          <cell r="D61">
            <v>3</v>
          </cell>
        </row>
        <row r="62">
          <cell r="A62">
            <v>61</v>
          </cell>
          <cell r="B62" t="str">
            <v>春日部工</v>
          </cell>
          <cell r="C62" t="str">
            <v>佐藤　秀伸</v>
          </cell>
          <cell r="D62">
            <v>4</v>
          </cell>
        </row>
        <row r="63">
          <cell r="A63">
            <v>62</v>
          </cell>
          <cell r="B63" t="str">
            <v>武南</v>
          </cell>
          <cell r="C63" t="str">
            <v>佐藤　洋</v>
          </cell>
          <cell r="D63">
            <v>5</v>
          </cell>
        </row>
        <row r="64">
          <cell r="A64">
            <v>63</v>
          </cell>
          <cell r="B64" t="str">
            <v>浦和実業</v>
          </cell>
          <cell r="C64" t="str">
            <v>安藤　優</v>
          </cell>
          <cell r="D64">
            <v>8</v>
          </cell>
        </row>
        <row r="65">
          <cell r="A65">
            <v>64</v>
          </cell>
          <cell r="B65" t="str">
            <v>越谷南</v>
          </cell>
          <cell r="C65" t="str">
            <v>宮寺　雄太</v>
          </cell>
          <cell r="D65">
            <v>1</v>
          </cell>
        </row>
        <row r="66">
          <cell r="A66">
            <v>65</v>
          </cell>
          <cell r="B66" t="str">
            <v>草加</v>
          </cell>
          <cell r="C66" t="str">
            <v>松田　照平</v>
          </cell>
          <cell r="D66">
            <v>1</v>
          </cell>
        </row>
        <row r="67">
          <cell r="A67">
            <v>66</v>
          </cell>
          <cell r="B67" t="str">
            <v>花咲徳栄</v>
          </cell>
          <cell r="C67" t="str">
            <v>細田　幸汰</v>
          </cell>
          <cell r="D67">
            <v>8</v>
          </cell>
        </row>
        <row r="68">
          <cell r="A68">
            <v>67</v>
          </cell>
          <cell r="B68" t="str">
            <v>草加南</v>
          </cell>
          <cell r="C68" t="str">
            <v>村下　大樹</v>
          </cell>
          <cell r="D68">
            <v>5</v>
          </cell>
        </row>
        <row r="69">
          <cell r="A69">
            <v>68</v>
          </cell>
          <cell r="B69" t="str">
            <v>浦和北</v>
          </cell>
          <cell r="C69" t="str">
            <v>河口　春哉</v>
          </cell>
          <cell r="D69">
            <v>4</v>
          </cell>
        </row>
        <row r="70">
          <cell r="A70">
            <v>69</v>
          </cell>
          <cell r="B70" t="str">
            <v>早大本庄</v>
          </cell>
          <cell r="C70" t="str">
            <v>高橋　渉</v>
          </cell>
          <cell r="D70">
            <v>3</v>
          </cell>
        </row>
        <row r="71">
          <cell r="A71">
            <v>70</v>
          </cell>
          <cell r="B71" t="str">
            <v>深谷第一</v>
          </cell>
          <cell r="C71" t="str">
            <v>岩松　拓弥</v>
          </cell>
          <cell r="D71">
            <v>6</v>
          </cell>
        </row>
        <row r="72">
          <cell r="A72">
            <v>71</v>
          </cell>
          <cell r="B72" t="str">
            <v>蕨</v>
          </cell>
          <cell r="C72" t="str">
            <v>佐々木　俊弥</v>
          </cell>
          <cell r="D72">
            <v>7</v>
          </cell>
        </row>
        <row r="73">
          <cell r="A73">
            <v>72</v>
          </cell>
          <cell r="B73" t="str">
            <v>上尾</v>
          </cell>
          <cell r="C73" t="str">
            <v>森　政徳</v>
          </cell>
          <cell r="D73">
            <v>2</v>
          </cell>
        </row>
        <row r="74">
          <cell r="A74">
            <v>73</v>
          </cell>
          <cell r="B74" t="str">
            <v>小松原</v>
          </cell>
          <cell r="C74" t="str">
            <v>茂木　工</v>
          </cell>
          <cell r="D74">
            <v>2</v>
          </cell>
        </row>
        <row r="75">
          <cell r="A75">
            <v>74</v>
          </cell>
          <cell r="B75" t="str">
            <v>県川口</v>
          </cell>
          <cell r="C75" t="str">
            <v>青羽　将輝</v>
          </cell>
          <cell r="D75">
            <v>7</v>
          </cell>
        </row>
        <row r="76">
          <cell r="A76">
            <v>75</v>
          </cell>
          <cell r="B76" t="str">
            <v>草加南</v>
          </cell>
          <cell r="C76" t="str">
            <v>柴　貴稀</v>
          </cell>
          <cell r="D76">
            <v>6</v>
          </cell>
        </row>
        <row r="77">
          <cell r="A77">
            <v>76</v>
          </cell>
          <cell r="B77" t="str">
            <v>県立川越</v>
          </cell>
          <cell r="C77" t="str">
            <v>新井　響太</v>
          </cell>
          <cell r="D77">
            <v>3</v>
          </cell>
        </row>
        <row r="78">
          <cell r="A78">
            <v>77</v>
          </cell>
          <cell r="B78" t="str">
            <v>県立浦和</v>
          </cell>
          <cell r="C78" t="str">
            <v>山崎　凌平</v>
          </cell>
          <cell r="D78">
            <v>4</v>
          </cell>
        </row>
        <row r="79">
          <cell r="A79">
            <v>78</v>
          </cell>
          <cell r="B79" t="str">
            <v>草加西</v>
          </cell>
          <cell r="C79" t="str">
            <v>中村　智樹</v>
          </cell>
          <cell r="D79">
            <v>5</v>
          </cell>
        </row>
        <row r="80">
          <cell r="A80">
            <v>79</v>
          </cell>
          <cell r="D80">
            <v>8</v>
          </cell>
        </row>
        <row r="81">
          <cell r="A81">
            <v>80</v>
          </cell>
          <cell r="D81">
            <v>1</v>
          </cell>
        </row>
        <row r="82">
          <cell r="A82">
            <v>81</v>
          </cell>
          <cell r="D82">
            <v>1</v>
          </cell>
        </row>
        <row r="83">
          <cell r="A83">
            <v>82</v>
          </cell>
          <cell r="D83">
            <v>8</v>
          </cell>
        </row>
        <row r="84">
          <cell r="A84">
            <v>83</v>
          </cell>
          <cell r="D84">
            <v>5</v>
          </cell>
        </row>
        <row r="85">
          <cell r="A85">
            <v>84</v>
          </cell>
          <cell r="D85">
            <v>4</v>
          </cell>
        </row>
        <row r="86">
          <cell r="A86">
            <v>85</v>
          </cell>
          <cell r="D86">
            <v>3</v>
          </cell>
        </row>
        <row r="87">
          <cell r="A87">
            <v>86</v>
          </cell>
          <cell r="D87">
            <v>6</v>
          </cell>
        </row>
        <row r="88">
          <cell r="A88">
            <v>87</v>
          </cell>
          <cell r="D88">
            <v>7</v>
          </cell>
        </row>
        <row r="89">
          <cell r="A89">
            <v>88</v>
          </cell>
          <cell r="D89">
            <v>2</v>
          </cell>
        </row>
        <row r="90">
          <cell r="A90">
            <v>89</v>
          </cell>
          <cell r="D90">
            <v>2</v>
          </cell>
        </row>
        <row r="91">
          <cell r="A91">
            <v>90</v>
          </cell>
          <cell r="D91">
            <v>7</v>
          </cell>
        </row>
        <row r="92">
          <cell r="A92">
            <v>91</v>
          </cell>
          <cell r="D92">
            <v>6</v>
          </cell>
        </row>
        <row r="93">
          <cell r="A93">
            <v>92</v>
          </cell>
          <cell r="D93">
            <v>3</v>
          </cell>
        </row>
        <row r="94">
          <cell r="A94">
            <v>93</v>
          </cell>
          <cell r="D94">
            <v>4</v>
          </cell>
        </row>
        <row r="95">
          <cell r="A95">
            <v>94</v>
          </cell>
          <cell r="D95">
            <v>5</v>
          </cell>
        </row>
        <row r="96">
          <cell r="A96">
            <v>95</v>
          </cell>
          <cell r="D96">
            <v>8</v>
          </cell>
        </row>
        <row r="97">
          <cell r="A97">
            <v>96</v>
          </cell>
          <cell r="D97">
            <v>1</v>
          </cell>
        </row>
        <row r="98">
          <cell r="A98">
            <v>97</v>
          </cell>
          <cell r="D98">
            <v>1</v>
          </cell>
        </row>
        <row r="99">
          <cell r="A99">
            <v>98</v>
          </cell>
          <cell r="D99">
            <v>8</v>
          </cell>
        </row>
        <row r="100">
          <cell r="A100">
            <v>99</v>
          </cell>
          <cell r="D100">
            <v>5</v>
          </cell>
        </row>
        <row r="101">
          <cell r="A101">
            <v>100</v>
          </cell>
          <cell r="D101">
            <v>4</v>
          </cell>
        </row>
        <row r="102">
          <cell r="A102">
            <v>101</v>
          </cell>
          <cell r="D102">
            <v>3</v>
          </cell>
        </row>
        <row r="103">
          <cell r="A103">
            <v>102</v>
          </cell>
        </row>
        <row r="104">
          <cell r="A104">
            <v>103</v>
          </cell>
        </row>
        <row r="105">
          <cell r="A105">
            <v>104</v>
          </cell>
        </row>
        <row r="106">
          <cell r="A106">
            <v>105</v>
          </cell>
        </row>
        <row r="107">
          <cell r="A107">
            <v>106</v>
          </cell>
        </row>
        <row r="108">
          <cell r="A108">
            <v>107</v>
          </cell>
        </row>
        <row r="109">
          <cell r="A109">
            <v>108</v>
          </cell>
        </row>
        <row r="110">
          <cell r="A110">
            <v>109</v>
          </cell>
        </row>
        <row r="111">
          <cell r="A111">
            <v>110</v>
          </cell>
        </row>
        <row r="112">
          <cell r="A112">
            <v>111</v>
          </cell>
        </row>
        <row r="113">
          <cell r="A113">
            <v>112</v>
          </cell>
        </row>
        <row r="114">
          <cell r="A114">
            <v>113</v>
          </cell>
        </row>
        <row r="115">
          <cell r="A115">
            <v>114</v>
          </cell>
        </row>
        <row r="116">
          <cell r="A116">
            <v>115</v>
          </cell>
        </row>
        <row r="117">
          <cell r="A117">
            <v>116</v>
          </cell>
        </row>
        <row r="118">
          <cell r="A118">
            <v>117</v>
          </cell>
        </row>
        <row r="119">
          <cell r="A119">
            <v>118</v>
          </cell>
        </row>
        <row r="120">
          <cell r="A120">
            <v>119</v>
          </cell>
        </row>
        <row r="121">
          <cell r="A121">
            <v>120</v>
          </cell>
        </row>
        <row r="122">
          <cell r="A122">
            <v>121</v>
          </cell>
        </row>
        <row r="123">
          <cell r="A123">
            <v>122</v>
          </cell>
        </row>
        <row r="124">
          <cell r="A124">
            <v>123</v>
          </cell>
        </row>
        <row r="125">
          <cell r="A125">
            <v>124</v>
          </cell>
        </row>
        <row r="126">
          <cell r="A126">
            <v>125</v>
          </cell>
        </row>
        <row r="127">
          <cell r="A127">
            <v>126</v>
          </cell>
        </row>
        <row r="128">
          <cell r="A128">
            <v>127</v>
          </cell>
        </row>
        <row r="129">
          <cell r="A129">
            <v>128</v>
          </cell>
        </row>
      </sheetData>
      <sheetData sheetId="4">
        <row r="4">
          <cell r="A4">
            <v>1</v>
          </cell>
          <cell r="E4" t="str">
            <v>松田　照平</v>
          </cell>
          <cell r="F4" t="str">
            <v>草加</v>
          </cell>
          <cell r="M4">
            <v>21</v>
          </cell>
          <cell r="N4">
            <v>21</v>
          </cell>
        </row>
        <row r="5">
          <cell r="E5" t="str">
            <v>宮寺　雄太</v>
          </cell>
          <cell r="F5" t="str">
            <v>越谷南</v>
          </cell>
          <cell r="M5">
            <v>17</v>
          </cell>
          <cell r="N5">
            <v>14</v>
          </cell>
        </row>
        <row r="20">
          <cell r="A20">
            <v>2</v>
          </cell>
          <cell r="E20" t="str">
            <v>茂木　工</v>
          </cell>
          <cell r="F20" t="str">
            <v>小松原</v>
          </cell>
          <cell r="M20">
            <v>21</v>
          </cell>
          <cell r="N20">
            <v>21</v>
          </cell>
        </row>
        <row r="21">
          <cell r="E21" t="str">
            <v>加藤　優作</v>
          </cell>
          <cell r="F21" t="str">
            <v>所沢西</v>
          </cell>
          <cell r="M21">
            <v>10</v>
          </cell>
          <cell r="N21">
            <v>16</v>
          </cell>
        </row>
        <row r="30">
          <cell r="A30">
            <v>3</v>
          </cell>
          <cell r="E30" t="str">
            <v>清水　康平</v>
          </cell>
          <cell r="F30" t="str">
            <v>大宮東</v>
          </cell>
          <cell r="M30">
            <v>21</v>
          </cell>
          <cell r="N30">
            <v>18</v>
          </cell>
          <cell r="O30">
            <v>21</v>
          </cell>
        </row>
        <row r="31">
          <cell r="E31" t="str">
            <v>森　政徳</v>
          </cell>
          <cell r="F31" t="str">
            <v>上尾</v>
          </cell>
          <cell r="M31">
            <v>15</v>
          </cell>
          <cell r="N31">
            <v>21</v>
          </cell>
          <cell r="O31">
            <v>15</v>
          </cell>
        </row>
        <row r="36">
          <cell r="A36">
            <v>4</v>
          </cell>
          <cell r="E36" t="str">
            <v>高橋　渉</v>
          </cell>
          <cell r="F36" t="str">
            <v>早大本庄</v>
          </cell>
          <cell r="M36">
            <v>16</v>
          </cell>
          <cell r="N36">
            <v>21</v>
          </cell>
          <cell r="O36">
            <v>21</v>
          </cell>
        </row>
        <row r="37">
          <cell r="E37" t="str">
            <v>島田　政司</v>
          </cell>
          <cell r="F37" t="str">
            <v>松伏</v>
          </cell>
          <cell r="M37">
            <v>21</v>
          </cell>
          <cell r="N37">
            <v>15</v>
          </cell>
          <cell r="O37">
            <v>14</v>
          </cell>
        </row>
        <row r="46">
          <cell r="A46">
            <v>5</v>
          </cell>
          <cell r="E46" t="str">
            <v>岸　貴央</v>
          </cell>
          <cell r="F46" t="str">
            <v>越谷南</v>
          </cell>
          <cell r="M46">
            <v>21</v>
          </cell>
          <cell r="N46">
            <v>21</v>
          </cell>
        </row>
        <row r="47">
          <cell r="E47" t="str">
            <v>新井　響太</v>
          </cell>
          <cell r="F47" t="str">
            <v>県立川越</v>
          </cell>
          <cell r="M47">
            <v>15</v>
          </cell>
          <cell r="N47">
            <v>11</v>
          </cell>
        </row>
        <row r="52">
          <cell r="A52">
            <v>6</v>
          </cell>
          <cell r="E52" t="str">
            <v>山崎　凌平</v>
          </cell>
          <cell r="F52" t="str">
            <v>県立浦和</v>
          </cell>
          <cell r="M52">
            <v>22</v>
          </cell>
          <cell r="N52">
            <v>16</v>
          </cell>
          <cell r="O52">
            <v>15</v>
          </cell>
        </row>
        <row r="53">
          <cell r="E53" t="str">
            <v>山崎　海</v>
          </cell>
          <cell r="F53" t="str">
            <v>星野</v>
          </cell>
          <cell r="M53">
            <v>20</v>
          </cell>
          <cell r="N53">
            <v>21</v>
          </cell>
          <cell r="O53">
            <v>21</v>
          </cell>
        </row>
        <row r="62">
          <cell r="A62">
            <v>7</v>
          </cell>
          <cell r="E62" t="str">
            <v>佐藤　秀伸</v>
          </cell>
          <cell r="F62" t="str">
            <v>春日部工</v>
          </cell>
          <cell r="M62">
            <v>10</v>
          </cell>
          <cell r="N62">
            <v>7</v>
          </cell>
        </row>
        <row r="63">
          <cell r="E63" t="str">
            <v>河口　春哉</v>
          </cell>
          <cell r="F63" t="str">
            <v>浦和北</v>
          </cell>
          <cell r="M63">
            <v>21</v>
          </cell>
          <cell r="N63">
            <v>21</v>
          </cell>
        </row>
        <row r="68">
          <cell r="A68">
            <v>8</v>
          </cell>
          <cell r="E68" t="str">
            <v>村下　大樹</v>
          </cell>
          <cell r="F68" t="str">
            <v>草加南</v>
          </cell>
          <cell r="M68">
            <v>17</v>
          </cell>
          <cell r="N68">
            <v>21</v>
          </cell>
          <cell r="O68">
            <v>9</v>
          </cell>
        </row>
        <row r="69">
          <cell r="E69" t="str">
            <v>佐藤　洋</v>
          </cell>
          <cell r="F69" t="str">
            <v>武南</v>
          </cell>
          <cell r="M69">
            <v>21</v>
          </cell>
          <cell r="N69">
            <v>13</v>
          </cell>
          <cell r="O69">
            <v>21</v>
          </cell>
        </row>
        <row r="78">
          <cell r="A78">
            <v>9</v>
          </cell>
          <cell r="E78" t="str">
            <v>牧岡　俊介</v>
          </cell>
          <cell r="F78" t="str">
            <v>小松原</v>
          </cell>
          <cell r="M78">
            <v>21</v>
          </cell>
          <cell r="N78">
            <v>21</v>
          </cell>
        </row>
        <row r="79">
          <cell r="E79" t="str">
            <v>中村　智樹</v>
          </cell>
          <cell r="F79" t="str">
            <v>草加西</v>
          </cell>
          <cell r="M79">
            <v>12</v>
          </cell>
          <cell r="N79">
            <v>6</v>
          </cell>
        </row>
        <row r="84">
          <cell r="A84">
            <v>10</v>
          </cell>
          <cell r="E84" t="str">
            <v>柴　貴稀</v>
          </cell>
          <cell r="F84" t="str">
            <v>草加南</v>
          </cell>
          <cell r="M84">
            <v>16</v>
          </cell>
          <cell r="N84">
            <v>10</v>
          </cell>
        </row>
        <row r="85">
          <cell r="E85" t="str">
            <v>関野　佑太</v>
          </cell>
          <cell r="F85" t="str">
            <v>大宮東</v>
          </cell>
          <cell r="M85">
            <v>21</v>
          </cell>
          <cell r="N85">
            <v>21</v>
          </cell>
        </row>
        <row r="94">
          <cell r="A94">
            <v>11</v>
          </cell>
          <cell r="E94" t="str">
            <v>長島　成希</v>
          </cell>
          <cell r="F94" t="str">
            <v>坂戸西</v>
          </cell>
          <cell r="M94">
            <v>21</v>
          </cell>
          <cell r="N94">
            <v>22</v>
          </cell>
          <cell r="O94">
            <v>21</v>
          </cell>
        </row>
        <row r="95">
          <cell r="E95" t="str">
            <v>岩松　拓弥</v>
          </cell>
          <cell r="F95" t="str">
            <v>深谷第一</v>
          </cell>
          <cell r="M95">
            <v>17</v>
          </cell>
          <cell r="N95">
            <v>24</v>
          </cell>
          <cell r="O95">
            <v>17</v>
          </cell>
        </row>
        <row r="100">
          <cell r="A100">
            <v>12</v>
          </cell>
          <cell r="E100" t="str">
            <v>佐々木　俊弥</v>
          </cell>
          <cell r="F100" t="str">
            <v>蕨</v>
          </cell>
          <cell r="M100">
            <v>17</v>
          </cell>
          <cell r="N100">
            <v>21</v>
          </cell>
        </row>
        <row r="101">
          <cell r="E101" t="str">
            <v>佐藤　一貴</v>
          </cell>
          <cell r="F101" t="str">
            <v>浦和東</v>
          </cell>
          <cell r="M101">
            <v>21</v>
          </cell>
          <cell r="N101">
            <v>23</v>
          </cell>
        </row>
        <row r="110">
          <cell r="A110">
            <v>13</v>
          </cell>
          <cell r="E110" t="str">
            <v>本田　純一郎</v>
          </cell>
          <cell r="F110" t="str">
            <v>越谷南</v>
          </cell>
          <cell r="M110">
            <v>21</v>
          </cell>
          <cell r="N110">
            <v>21</v>
          </cell>
        </row>
        <row r="111">
          <cell r="E111" t="str">
            <v>青羽　将輝</v>
          </cell>
          <cell r="F111" t="str">
            <v>県川口</v>
          </cell>
          <cell r="M111">
            <v>4</v>
          </cell>
          <cell r="N111">
            <v>11</v>
          </cell>
        </row>
        <row r="126">
          <cell r="A126">
            <v>14</v>
          </cell>
          <cell r="E126" t="str">
            <v>安藤　優</v>
          </cell>
          <cell r="F126" t="str">
            <v>浦和実業</v>
          </cell>
          <cell r="M126">
            <v>16</v>
          </cell>
          <cell r="N126">
            <v>15</v>
          </cell>
        </row>
        <row r="127">
          <cell r="E127" t="str">
            <v>細田　幸汰</v>
          </cell>
          <cell r="F127" t="str">
            <v>花咲徳栄</v>
          </cell>
          <cell r="M127">
            <v>21</v>
          </cell>
          <cell r="N127">
            <v>21</v>
          </cell>
        </row>
      </sheetData>
      <sheetData sheetId="5">
        <row r="2">
          <cell r="A2">
            <v>15</v>
          </cell>
          <cell r="E2" t="str">
            <v>醍醐　巧人</v>
          </cell>
          <cell r="F2" t="str">
            <v>小松原</v>
          </cell>
          <cell r="M2">
            <v>21</v>
          </cell>
          <cell r="N2">
            <v>21</v>
          </cell>
        </row>
        <row r="3">
          <cell r="E3" t="str">
            <v>松田　照平</v>
          </cell>
          <cell r="F3" t="str">
            <v>草加</v>
          </cell>
          <cell r="M3">
            <v>9</v>
          </cell>
          <cell r="N3">
            <v>8</v>
          </cell>
        </row>
        <row r="4">
          <cell r="A4">
            <v>16</v>
          </cell>
          <cell r="E4" t="str">
            <v>岡田　光也</v>
          </cell>
          <cell r="F4" t="str">
            <v>浦和東</v>
          </cell>
          <cell r="M4">
            <v>21</v>
          </cell>
          <cell r="N4">
            <v>13</v>
          </cell>
          <cell r="O4">
            <v>11</v>
          </cell>
        </row>
        <row r="5">
          <cell r="E5" t="str">
            <v>国分　輝大</v>
          </cell>
          <cell r="F5" t="str">
            <v>山村学園</v>
          </cell>
          <cell r="M5">
            <v>13</v>
          </cell>
          <cell r="N5">
            <v>21</v>
          </cell>
          <cell r="O5">
            <v>21</v>
          </cell>
        </row>
        <row r="6">
          <cell r="A6">
            <v>17</v>
          </cell>
          <cell r="E6" t="str">
            <v>小林　光秀</v>
          </cell>
          <cell r="F6" t="str">
            <v>川口東</v>
          </cell>
          <cell r="M6">
            <v>21</v>
          </cell>
          <cell r="N6">
            <v>21</v>
          </cell>
        </row>
        <row r="7">
          <cell r="E7" t="str">
            <v>藤井　司</v>
          </cell>
          <cell r="F7" t="str">
            <v>春日部工</v>
          </cell>
          <cell r="M7">
            <v>13</v>
          </cell>
          <cell r="N7">
            <v>12</v>
          </cell>
        </row>
        <row r="8">
          <cell r="A8">
            <v>18</v>
          </cell>
          <cell r="E8" t="str">
            <v>関本　将大</v>
          </cell>
          <cell r="F8" t="str">
            <v>上尾</v>
          </cell>
          <cell r="M8">
            <v>14</v>
          </cell>
          <cell r="N8">
            <v>17</v>
          </cell>
        </row>
        <row r="9">
          <cell r="E9" t="str">
            <v>難波江　諒</v>
          </cell>
          <cell r="F9" t="str">
            <v>早大本庄</v>
          </cell>
          <cell r="M9">
            <v>21</v>
          </cell>
          <cell r="N9">
            <v>21</v>
          </cell>
        </row>
        <row r="10">
          <cell r="A10">
            <v>19</v>
          </cell>
          <cell r="E10" t="str">
            <v>本田　太一</v>
          </cell>
          <cell r="F10" t="str">
            <v>深谷第一</v>
          </cell>
          <cell r="M10">
            <v>16</v>
          </cell>
          <cell r="N10">
            <v>18</v>
          </cell>
        </row>
        <row r="11">
          <cell r="E11" t="str">
            <v>茂木　工</v>
          </cell>
          <cell r="F11" t="str">
            <v>小松原</v>
          </cell>
          <cell r="M11">
            <v>21</v>
          </cell>
          <cell r="N11">
            <v>21</v>
          </cell>
        </row>
        <row r="12">
          <cell r="A12">
            <v>20</v>
          </cell>
          <cell r="E12" t="str">
            <v>田口　智輝</v>
          </cell>
          <cell r="F12" t="str">
            <v>久喜北陽</v>
          </cell>
          <cell r="M12">
            <v>21</v>
          </cell>
          <cell r="N12">
            <v>22</v>
          </cell>
          <cell r="O12">
            <v>23</v>
          </cell>
        </row>
        <row r="13">
          <cell r="E13" t="str">
            <v>安藤　悠平</v>
          </cell>
          <cell r="F13" t="str">
            <v>鴻巣</v>
          </cell>
          <cell r="M13">
            <v>19</v>
          </cell>
          <cell r="N13">
            <v>24</v>
          </cell>
          <cell r="O13">
            <v>25</v>
          </cell>
        </row>
        <row r="14">
          <cell r="A14">
            <v>21</v>
          </cell>
          <cell r="E14" t="str">
            <v>奥田　伊織</v>
          </cell>
          <cell r="F14" t="str">
            <v>星野</v>
          </cell>
          <cell r="M14">
            <v>14</v>
          </cell>
          <cell r="N14">
            <v>19</v>
          </cell>
        </row>
        <row r="15">
          <cell r="E15" t="str">
            <v>渡邉　央樹</v>
          </cell>
          <cell r="F15" t="str">
            <v>花咲徳栄</v>
          </cell>
          <cell r="M15">
            <v>21</v>
          </cell>
          <cell r="N15">
            <v>21</v>
          </cell>
        </row>
        <row r="16">
          <cell r="A16">
            <v>22</v>
          </cell>
          <cell r="E16" t="str">
            <v>清水　康平</v>
          </cell>
          <cell r="F16" t="str">
            <v>大宮東</v>
          </cell>
          <cell r="M16">
            <v>9</v>
          </cell>
          <cell r="N16">
            <v>11</v>
          </cell>
        </row>
        <row r="17">
          <cell r="E17" t="str">
            <v>小倉　楓哉</v>
          </cell>
          <cell r="F17" t="str">
            <v>越谷南</v>
          </cell>
          <cell r="M17">
            <v>21</v>
          </cell>
          <cell r="N17">
            <v>21</v>
          </cell>
        </row>
        <row r="18">
          <cell r="A18">
            <v>23</v>
          </cell>
          <cell r="E18" t="str">
            <v>小室　結生</v>
          </cell>
          <cell r="F18" t="str">
            <v>川越東</v>
          </cell>
          <cell r="M18">
            <v>21</v>
          </cell>
          <cell r="N18">
            <v>21</v>
          </cell>
        </row>
        <row r="19">
          <cell r="E19" t="str">
            <v>高橋　渉</v>
          </cell>
          <cell r="F19" t="str">
            <v>早大本庄</v>
          </cell>
          <cell r="M19">
            <v>5</v>
          </cell>
          <cell r="N19">
            <v>6</v>
          </cell>
        </row>
        <row r="20">
          <cell r="A20">
            <v>24</v>
          </cell>
          <cell r="E20" t="str">
            <v>勝山　潤一</v>
          </cell>
          <cell r="F20" t="str">
            <v>川口東</v>
          </cell>
          <cell r="M20">
            <v>21</v>
          </cell>
          <cell r="N20">
            <v>21</v>
          </cell>
        </row>
        <row r="21">
          <cell r="E21" t="str">
            <v>尾崎　貴宏</v>
          </cell>
          <cell r="F21" t="str">
            <v>久喜北陽</v>
          </cell>
          <cell r="M21">
            <v>13</v>
          </cell>
          <cell r="N21">
            <v>14</v>
          </cell>
        </row>
        <row r="22">
          <cell r="A22">
            <v>25</v>
          </cell>
          <cell r="E22" t="str">
            <v>郡　裕太</v>
          </cell>
          <cell r="F22" t="str">
            <v>小松原</v>
          </cell>
          <cell r="M22">
            <v>21</v>
          </cell>
          <cell r="N22">
            <v>22</v>
          </cell>
        </row>
        <row r="23">
          <cell r="E23" t="str">
            <v>天野　隼聡</v>
          </cell>
          <cell r="F23" t="str">
            <v>大宮東</v>
          </cell>
          <cell r="M23">
            <v>7</v>
          </cell>
          <cell r="N23">
            <v>20</v>
          </cell>
        </row>
        <row r="24">
          <cell r="A24">
            <v>26</v>
          </cell>
          <cell r="E24" t="str">
            <v>岸　貴央</v>
          </cell>
          <cell r="F24" t="str">
            <v>越谷南</v>
          </cell>
          <cell r="M24">
            <v>10</v>
          </cell>
          <cell r="N24">
            <v>11</v>
          </cell>
        </row>
        <row r="25">
          <cell r="E25" t="str">
            <v>高澤　恭祐</v>
          </cell>
          <cell r="F25" t="str">
            <v>鴻巣</v>
          </cell>
          <cell r="M25">
            <v>21</v>
          </cell>
          <cell r="N25">
            <v>21</v>
          </cell>
        </row>
        <row r="26">
          <cell r="A26">
            <v>27</v>
          </cell>
          <cell r="E26" t="str">
            <v>鹿野　真知人</v>
          </cell>
          <cell r="F26" t="str">
            <v>所沢中央</v>
          </cell>
          <cell r="M26">
            <v>21</v>
          </cell>
          <cell r="N26">
            <v>21</v>
          </cell>
        </row>
        <row r="27">
          <cell r="E27" t="str">
            <v>山崎　海</v>
          </cell>
          <cell r="F27" t="str">
            <v>星野</v>
          </cell>
          <cell r="M27">
            <v>6</v>
          </cell>
          <cell r="N27">
            <v>11</v>
          </cell>
        </row>
        <row r="28">
          <cell r="A28">
            <v>28</v>
          </cell>
          <cell r="E28" t="str">
            <v>小名坂　敦也</v>
          </cell>
          <cell r="F28" t="str">
            <v>県川口</v>
          </cell>
          <cell r="M28">
            <v>12</v>
          </cell>
          <cell r="N28">
            <v>15</v>
          </cell>
        </row>
        <row r="29">
          <cell r="E29" t="str">
            <v>吉澤　直人</v>
          </cell>
          <cell r="F29" t="str">
            <v>春日部</v>
          </cell>
          <cell r="M29">
            <v>21</v>
          </cell>
          <cell r="N29">
            <v>21</v>
          </cell>
        </row>
        <row r="30">
          <cell r="A30">
            <v>29</v>
          </cell>
          <cell r="E30" t="str">
            <v>倉根　亮太</v>
          </cell>
          <cell r="F30" t="str">
            <v>所沢西</v>
          </cell>
          <cell r="M30">
            <v>21</v>
          </cell>
          <cell r="N30">
            <v>21</v>
          </cell>
        </row>
        <row r="31">
          <cell r="E31" t="str">
            <v>加藤　翔真</v>
          </cell>
          <cell r="F31" t="str">
            <v>越谷北</v>
          </cell>
          <cell r="M31">
            <v>10</v>
          </cell>
          <cell r="N31">
            <v>14</v>
          </cell>
        </row>
        <row r="32">
          <cell r="A32">
            <v>30</v>
          </cell>
          <cell r="E32" t="str">
            <v>河口　春哉</v>
          </cell>
          <cell r="F32" t="str">
            <v>浦和北</v>
          </cell>
          <cell r="M32">
            <v>7</v>
          </cell>
          <cell r="N32">
            <v>14</v>
          </cell>
        </row>
        <row r="33">
          <cell r="E33" t="str">
            <v>新井　風海</v>
          </cell>
          <cell r="F33" t="str">
            <v>小松原</v>
          </cell>
          <cell r="M33">
            <v>21</v>
          </cell>
          <cell r="N33">
            <v>21</v>
          </cell>
        </row>
        <row r="34">
          <cell r="A34">
            <v>31</v>
          </cell>
          <cell r="E34" t="str">
            <v>星野　大地</v>
          </cell>
          <cell r="F34" t="str">
            <v>鴻巣</v>
          </cell>
          <cell r="M34">
            <v>21</v>
          </cell>
          <cell r="N34">
            <v>21</v>
          </cell>
        </row>
        <row r="35">
          <cell r="E35" t="str">
            <v>佐藤　洋</v>
          </cell>
          <cell r="F35" t="str">
            <v>武南</v>
          </cell>
          <cell r="M35">
            <v>13</v>
          </cell>
          <cell r="N35">
            <v>9</v>
          </cell>
        </row>
        <row r="36">
          <cell r="A36">
            <v>32</v>
          </cell>
          <cell r="E36" t="str">
            <v>青木　荘太郎</v>
          </cell>
          <cell r="F36" t="str">
            <v>久喜北陽</v>
          </cell>
          <cell r="M36">
            <v>21</v>
          </cell>
          <cell r="N36">
            <v>21</v>
          </cell>
        </row>
        <row r="37">
          <cell r="E37" t="str">
            <v>中村裕斗</v>
          </cell>
          <cell r="F37" t="str">
            <v>三郷工技</v>
          </cell>
          <cell r="M37">
            <v>15</v>
          </cell>
          <cell r="N37">
            <v>16</v>
          </cell>
        </row>
        <row r="38">
          <cell r="A38">
            <v>33</v>
          </cell>
          <cell r="E38" t="str">
            <v>節田　直也</v>
          </cell>
          <cell r="F38" t="str">
            <v>川口東</v>
          </cell>
          <cell r="M38">
            <v>21</v>
          </cell>
          <cell r="N38">
            <v>14</v>
          </cell>
          <cell r="O38">
            <v>21</v>
          </cell>
        </row>
        <row r="39">
          <cell r="E39" t="str">
            <v>千味　直人</v>
          </cell>
          <cell r="F39" t="str">
            <v>上尾</v>
          </cell>
          <cell r="M39">
            <v>11</v>
          </cell>
          <cell r="N39">
            <v>21</v>
          </cell>
          <cell r="O39">
            <v>10</v>
          </cell>
        </row>
        <row r="40">
          <cell r="A40">
            <v>34</v>
          </cell>
          <cell r="E40" t="str">
            <v>牧岡　俊介</v>
          </cell>
          <cell r="F40" t="str">
            <v>小松原</v>
          </cell>
          <cell r="M40">
            <v>19</v>
          </cell>
          <cell r="N40">
            <v>23</v>
          </cell>
          <cell r="O40">
            <v>24</v>
          </cell>
        </row>
        <row r="41">
          <cell r="E41" t="str">
            <v>高崎　　嶺</v>
          </cell>
          <cell r="F41" t="str">
            <v>春日部</v>
          </cell>
          <cell r="M41">
            <v>21</v>
          </cell>
          <cell r="N41">
            <v>21</v>
          </cell>
          <cell r="O41">
            <v>22</v>
          </cell>
        </row>
        <row r="42">
          <cell r="A42">
            <v>35</v>
          </cell>
          <cell r="E42" t="str">
            <v>佐藤　圭太</v>
          </cell>
          <cell r="F42" t="str">
            <v>春日部工</v>
          </cell>
          <cell r="M42">
            <v>21</v>
          </cell>
          <cell r="N42">
            <v>21</v>
          </cell>
        </row>
        <row r="43">
          <cell r="E43" t="str">
            <v>関野　佑太</v>
          </cell>
          <cell r="F43" t="str">
            <v>大宮東</v>
          </cell>
          <cell r="M43">
            <v>18</v>
          </cell>
          <cell r="N43">
            <v>15</v>
          </cell>
        </row>
        <row r="44">
          <cell r="A44">
            <v>36</v>
          </cell>
          <cell r="E44" t="str">
            <v>大渡　隼哉</v>
          </cell>
          <cell r="F44" t="str">
            <v>深谷第一</v>
          </cell>
          <cell r="M44">
            <v>6</v>
          </cell>
          <cell r="N44">
            <v>12</v>
          </cell>
        </row>
        <row r="45">
          <cell r="E45" t="str">
            <v>大木　貴裕</v>
          </cell>
          <cell r="F45" t="str">
            <v>早大本庄</v>
          </cell>
          <cell r="M45">
            <v>21</v>
          </cell>
          <cell r="N45">
            <v>21</v>
          </cell>
        </row>
        <row r="46">
          <cell r="A46">
            <v>37</v>
          </cell>
          <cell r="E46" t="str">
            <v>坂本　祐樹</v>
          </cell>
          <cell r="F46" t="str">
            <v>越谷南</v>
          </cell>
          <cell r="M46">
            <v>21</v>
          </cell>
          <cell r="N46">
            <v>21</v>
          </cell>
        </row>
        <row r="47">
          <cell r="E47" t="str">
            <v>田口　修輝</v>
          </cell>
          <cell r="F47" t="str">
            <v>鴻巣</v>
          </cell>
          <cell r="M47">
            <v>8</v>
          </cell>
          <cell r="N47">
            <v>11</v>
          </cell>
        </row>
        <row r="48">
          <cell r="A48">
            <v>38</v>
          </cell>
          <cell r="E48" t="str">
            <v>長島　成希</v>
          </cell>
          <cell r="F48" t="str">
            <v>坂戸西</v>
          </cell>
          <cell r="M48">
            <v>10</v>
          </cell>
          <cell r="N48">
            <v>3</v>
          </cell>
        </row>
        <row r="49">
          <cell r="E49" t="str">
            <v>本田　悠茉</v>
          </cell>
          <cell r="F49" t="str">
            <v>小松原</v>
          </cell>
          <cell r="M49">
            <v>21</v>
          </cell>
          <cell r="N49">
            <v>21</v>
          </cell>
        </row>
        <row r="50">
          <cell r="A50">
            <v>39</v>
          </cell>
          <cell r="E50" t="str">
            <v>仁井　政希</v>
          </cell>
          <cell r="F50" t="str">
            <v>所沢中央</v>
          </cell>
          <cell r="M50">
            <v>21</v>
          </cell>
          <cell r="N50">
            <v>21</v>
          </cell>
        </row>
        <row r="51">
          <cell r="E51" t="str">
            <v>佐藤　一貴</v>
          </cell>
          <cell r="F51" t="str">
            <v>浦和東</v>
          </cell>
          <cell r="M51">
            <v>15</v>
          </cell>
          <cell r="N51">
            <v>18</v>
          </cell>
        </row>
        <row r="52">
          <cell r="A52">
            <v>40</v>
          </cell>
          <cell r="E52" t="str">
            <v>吉田　泰樹</v>
          </cell>
          <cell r="F52" t="str">
            <v>早大本庄</v>
          </cell>
          <cell r="M52">
            <v>10</v>
          </cell>
          <cell r="N52">
            <v>16</v>
          </cell>
        </row>
        <row r="53">
          <cell r="E53" t="str">
            <v>金子　裕紀</v>
          </cell>
          <cell r="F53" t="str">
            <v>川口東</v>
          </cell>
          <cell r="M53">
            <v>21</v>
          </cell>
          <cell r="N53">
            <v>21</v>
          </cell>
        </row>
        <row r="54">
          <cell r="A54">
            <v>41</v>
          </cell>
          <cell r="E54" t="str">
            <v>岡部　亮太</v>
          </cell>
          <cell r="F54" t="str">
            <v>県立川越</v>
          </cell>
          <cell r="M54">
            <v>14</v>
          </cell>
          <cell r="N54">
            <v>14</v>
          </cell>
        </row>
        <row r="55">
          <cell r="E55" t="str">
            <v>石田　和貴</v>
          </cell>
          <cell r="F55" t="str">
            <v>松伏</v>
          </cell>
          <cell r="M55">
            <v>21</v>
          </cell>
          <cell r="N55">
            <v>21</v>
          </cell>
        </row>
        <row r="56">
          <cell r="A56">
            <v>42</v>
          </cell>
          <cell r="E56" t="str">
            <v>本田　純一郎</v>
          </cell>
          <cell r="F56" t="str">
            <v>越谷南</v>
          </cell>
          <cell r="M56">
            <v>7</v>
          </cell>
          <cell r="N56">
            <v>11</v>
          </cell>
        </row>
        <row r="57">
          <cell r="E57" t="str">
            <v>城間　盛亮</v>
          </cell>
          <cell r="F57" t="str">
            <v>北本</v>
          </cell>
          <cell r="M57">
            <v>21</v>
          </cell>
          <cell r="N57">
            <v>21</v>
          </cell>
        </row>
        <row r="58">
          <cell r="A58">
            <v>43</v>
          </cell>
          <cell r="E58" t="str">
            <v>田辺　晃輝</v>
          </cell>
          <cell r="F58" t="str">
            <v>鴻巣</v>
          </cell>
          <cell r="M58">
            <v>21</v>
          </cell>
          <cell r="N58">
            <v>21</v>
          </cell>
        </row>
        <row r="59">
          <cell r="E59" t="str">
            <v>西村　竣輝</v>
          </cell>
          <cell r="F59" t="str">
            <v>草加西</v>
          </cell>
          <cell r="M59">
            <v>13</v>
          </cell>
          <cell r="N59">
            <v>13</v>
          </cell>
        </row>
        <row r="60">
          <cell r="A60">
            <v>44</v>
          </cell>
          <cell r="E60" t="str">
            <v>久保木　涼</v>
          </cell>
          <cell r="F60" t="str">
            <v>越谷南</v>
          </cell>
          <cell r="M60">
            <v>13</v>
          </cell>
          <cell r="N60">
            <v>13</v>
          </cell>
        </row>
        <row r="61">
          <cell r="E61" t="str">
            <v>前川原　拓也</v>
          </cell>
          <cell r="F61" t="str">
            <v>浦和北</v>
          </cell>
          <cell r="M61">
            <v>21</v>
          </cell>
          <cell r="N61">
            <v>21</v>
          </cell>
        </row>
        <row r="62">
          <cell r="A62">
            <v>45</v>
          </cell>
          <cell r="E62" t="str">
            <v>板垣　悠太</v>
          </cell>
          <cell r="F62" t="str">
            <v>久喜北陽</v>
          </cell>
          <cell r="M62">
            <v>21</v>
          </cell>
          <cell r="N62">
            <v>11</v>
          </cell>
          <cell r="O62">
            <v>12</v>
          </cell>
        </row>
        <row r="63">
          <cell r="E63" t="str">
            <v>門馬　圭佑</v>
          </cell>
          <cell r="F63" t="str">
            <v>大宮南</v>
          </cell>
          <cell r="M63">
            <v>19</v>
          </cell>
          <cell r="N63">
            <v>21</v>
          </cell>
          <cell r="O63">
            <v>21</v>
          </cell>
        </row>
        <row r="64">
          <cell r="A64">
            <v>46</v>
          </cell>
          <cell r="E64" t="str">
            <v>細田　幸汰</v>
          </cell>
          <cell r="F64" t="str">
            <v>花咲徳栄</v>
          </cell>
          <cell r="M64">
            <v>21</v>
          </cell>
          <cell r="N64">
            <v>18</v>
          </cell>
        </row>
        <row r="65">
          <cell r="E65" t="str">
            <v>安田　健</v>
          </cell>
          <cell r="F65" t="str">
            <v>小松原</v>
          </cell>
          <cell r="M65">
            <v>23</v>
          </cell>
          <cell r="N65">
            <v>21</v>
          </cell>
        </row>
      </sheetData>
      <sheetData sheetId="6">
        <row r="2">
          <cell r="A2">
            <v>47</v>
          </cell>
          <cell r="E2" t="str">
            <v>醍醐　巧人</v>
          </cell>
          <cell r="F2" t="str">
            <v>小松原</v>
          </cell>
          <cell r="M2">
            <v>21</v>
          </cell>
          <cell r="N2">
            <v>21</v>
          </cell>
        </row>
        <row r="3">
          <cell r="E3" t="str">
            <v>国分　輝大</v>
          </cell>
          <cell r="F3" t="str">
            <v>山村学園</v>
          </cell>
          <cell r="M3">
            <v>11</v>
          </cell>
          <cell r="N3">
            <v>9</v>
          </cell>
        </row>
        <row r="4">
          <cell r="A4">
            <v>48</v>
          </cell>
          <cell r="E4" t="str">
            <v>小林　光秀</v>
          </cell>
          <cell r="F4" t="str">
            <v>川口東</v>
          </cell>
          <cell r="M4">
            <v>15</v>
          </cell>
          <cell r="N4">
            <v>21</v>
          </cell>
          <cell r="O4">
            <v>17</v>
          </cell>
        </row>
        <row r="5">
          <cell r="E5" t="str">
            <v>難波江　諒</v>
          </cell>
          <cell r="F5" t="str">
            <v>早大本庄</v>
          </cell>
          <cell r="M5">
            <v>21</v>
          </cell>
          <cell r="N5">
            <v>16</v>
          </cell>
          <cell r="O5">
            <v>21</v>
          </cell>
        </row>
        <row r="6">
          <cell r="A6">
            <v>49</v>
          </cell>
          <cell r="E6" t="str">
            <v>茂木　工</v>
          </cell>
          <cell r="F6" t="str">
            <v>小松原</v>
          </cell>
          <cell r="M6">
            <v>21</v>
          </cell>
          <cell r="N6">
            <v>21</v>
          </cell>
        </row>
        <row r="7">
          <cell r="E7" t="str">
            <v>安藤　悠平</v>
          </cell>
          <cell r="F7" t="str">
            <v>鴻巣</v>
          </cell>
          <cell r="M7">
            <v>13</v>
          </cell>
          <cell r="N7">
            <v>7</v>
          </cell>
        </row>
        <row r="8">
          <cell r="A8">
            <v>50</v>
          </cell>
          <cell r="E8" t="str">
            <v>渡邉　央樹</v>
          </cell>
          <cell r="F8" t="str">
            <v>花咲徳栄</v>
          </cell>
          <cell r="M8">
            <v>12</v>
          </cell>
          <cell r="N8">
            <v>11</v>
          </cell>
        </row>
        <row r="9">
          <cell r="E9" t="str">
            <v>小倉　楓哉</v>
          </cell>
          <cell r="F9" t="str">
            <v>越谷南</v>
          </cell>
          <cell r="M9">
            <v>21</v>
          </cell>
          <cell r="N9">
            <v>21</v>
          </cell>
        </row>
        <row r="10">
          <cell r="A10">
            <v>51</v>
          </cell>
          <cell r="E10" t="str">
            <v>小室　結生</v>
          </cell>
          <cell r="F10" t="str">
            <v>川越東</v>
          </cell>
          <cell r="M10">
            <v>21</v>
          </cell>
          <cell r="N10">
            <v>22</v>
          </cell>
        </row>
        <row r="11">
          <cell r="E11" t="str">
            <v>勝山　潤一</v>
          </cell>
          <cell r="F11" t="str">
            <v>川口東</v>
          </cell>
          <cell r="M11">
            <v>14</v>
          </cell>
          <cell r="N11">
            <v>20</v>
          </cell>
        </row>
        <row r="12">
          <cell r="A12">
            <v>52</v>
          </cell>
          <cell r="E12" t="str">
            <v>郡　裕太</v>
          </cell>
          <cell r="F12" t="str">
            <v>小松原</v>
          </cell>
          <cell r="M12">
            <v>21</v>
          </cell>
          <cell r="N12">
            <v>13</v>
          </cell>
          <cell r="O12">
            <v>11</v>
          </cell>
        </row>
        <row r="13">
          <cell r="E13" t="str">
            <v>高澤　恭祐</v>
          </cell>
          <cell r="F13" t="str">
            <v>鴻巣</v>
          </cell>
          <cell r="M13">
            <v>17</v>
          </cell>
          <cell r="N13">
            <v>21</v>
          </cell>
          <cell r="O13">
            <v>21</v>
          </cell>
        </row>
        <row r="14">
          <cell r="A14">
            <v>53</v>
          </cell>
          <cell r="E14" t="str">
            <v>鹿野　真知人</v>
          </cell>
          <cell r="F14" t="str">
            <v>所沢中央</v>
          </cell>
          <cell r="M14">
            <v>18</v>
          </cell>
          <cell r="N14">
            <v>8</v>
          </cell>
        </row>
        <row r="15">
          <cell r="E15" t="str">
            <v>吉澤　直人</v>
          </cell>
          <cell r="F15" t="str">
            <v>春日部</v>
          </cell>
          <cell r="M15">
            <v>21</v>
          </cell>
          <cell r="N15">
            <v>21</v>
          </cell>
        </row>
        <row r="16">
          <cell r="A16">
            <v>54</v>
          </cell>
          <cell r="E16" t="str">
            <v>倉根　亮太</v>
          </cell>
          <cell r="F16" t="str">
            <v>所沢西</v>
          </cell>
          <cell r="M16">
            <v>11</v>
          </cell>
          <cell r="N16">
            <v>10</v>
          </cell>
        </row>
        <row r="17">
          <cell r="E17" t="str">
            <v>新井　風海</v>
          </cell>
          <cell r="F17" t="str">
            <v>小松原</v>
          </cell>
          <cell r="M17">
            <v>21</v>
          </cell>
          <cell r="N17">
            <v>21</v>
          </cell>
        </row>
        <row r="18">
          <cell r="A18">
            <v>55</v>
          </cell>
          <cell r="E18" t="str">
            <v>星野　大地</v>
          </cell>
          <cell r="F18" t="str">
            <v>鴻巣</v>
          </cell>
          <cell r="M18">
            <v>16</v>
          </cell>
          <cell r="N18">
            <v>22</v>
          </cell>
        </row>
        <row r="19">
          <cell r="E19" t="str">
            <v>青木　荘太郎</v>
          </cell>
          <cell r="F19" t="str">
            <v>久喜北陽</v>
          </cell>
          <cell r="M19">
            <v>21</v>
          </cell>
          <cell r="N19">
            <v>24</v>
          </cell>
        </row>
        <row r="20">
          <cell r="A20">
            <v>56</v>
          </cell>
          <cell r="E20" t="str">
            <v>節田　直也</v>
          </cell>
          <cell r="F20" t="str">
            <v>川口東</v>
          </cell>
          <cell r="M20">
            <v>4</v>
          </cell>
          <cell r="N20">
            <v>21</v>
          </cell>
          <cell r="O20">
            <v>21</v>
          </cell>
        </row>
        <row r="21">
          <cell r="E21" t="str">
            <v>牧岡　俊介</v>
          </cell>
          <cell r="F21" t="str">
            <v>小松原</v>
          </cell>
          <cell r="M21">
            <v>21</v>
          </cell>
          <cell r="N21">
            <v>14</v>
          </cell>
          <cell r="O21">
            <v>18</v>
          </cell>
        </row>
        <row r="22">
          <cell r="A22">
            <v>57</v>
          </cell>
          <cell r="E22" t="str">
            <v>佐藤　圭太</v>
          </cell>
          <cell r="F22" t="str">
            <v>春日部工</v>
          </cell>
          <cell r="M22">
            <v>21</v>
          </cell>
          <cell r="N22">
            <v>21</v>
          </cell>
        </row>
        <row r="23">
          <cell r="E23" t="str">
            <v>大木　貴裕</v>
          </cell>
          <cell r="F23" t="str">
            <v>早大本庄</v>
          </cell>
          <cell r="M23">
            <v>14</v>
          </cell>
          <cell r="N23">
            <v>18</v>
          </cell>
        </row>
        <row r="24">
          <cell r="A24">
            <v>58</v>
          </cell>
          <cell r="E24" t="str">
            <v>坂本　祐樹</v>
          </cell>
          <cell r="F24" t="str">
            <v>越谷南</v>
          </cell>
          <cell r="M24">
            <v>8</v>
          </cell>
          <cell r="N24">
            <v>15</v>
          </cell>
        </row>
        <row r="25">
          <cell r="E25" t="str">
            <v>本田　悠茉</v>
          </cell>
          <cell r="F25" t="str">
            <v>小松原</v>
          </cell>
          <cell r="M25">
            <v>21</v>
          </cell>
          <cell r="N25">
            <v>21</v>
          </cell>
        </row>
        <row r="26">
          <cell r="A26">
            <v>59</v>
          </cell>
          <cell r="E26" t="str">
            <v>仁井　政希</v>
          </cell>
          <cell r="F26" t="str">
            <v>所沢中央</v>
          </cell>
          <cell r="M26">
            <v>21</v>
          </cell>
          <cell r="N26">
            <v>16</v>
          </cell>
          <cell r="O26">
            <v>27</v>
          </cell>
        </row>
        <row r="27">
          <cell r="E27" t="str">
            <v>金子　裕紀</v>
          </cell>
          <cell r="F27" t="str">
            <v>川口東</v>
          </cell>
          <cell r="M27">
            <v>5</v>
          </cell>
          <cell r="N27">
            <v>21</v>
          </cell>
          <cell r="O27">
            <v>25</v>
          </cell>
        </row>
        <row r="28">
          <cell r="A28">
            <v>60</v>
          </cell>
          <cell r="E28" t="str">
            <v>石田　和貴</v>
          </cell>
          <cell r="F28" t="str">
            <v>松伏</v>
          </cell>
          <cell r="M28">
            <v>10</v>
          </cell>
          <cell r="N28">
            <v>8</v>
          </cell>
        </row>
        <row r="29">
          <cell r="E29" t="str">
            <v>城間　盛亮</v>
          </cell>
          <cell r="F29" t="str">
            <v>北本</v>
          </cell>
          <cell r="M29">
            <v>21</v>
          </cell>
          <cell r="N29">
            <v>21</v>
          </cell>
        </row>
        <row r="30">
          <cell r="A30">
            <v>61</v>
          </cell>
          <cell r="E30" t="str">
            <v>田辺　晃輝</v>
          </cell>
          <cell r="F30" t="str">
            <v>鴻巣</v>
          </cell>
          <cell r="M30">
            <v>9</v>
          </cell>
          <cell r="N30">
            <v>21</v>
          </cell>
          <cell r="O30">
            <v>8</v>
          </cell>
        </row>
        <row r="31">
          <cell r="E31" t="str">
            <v>前川原　拓也</v>
          </cell>
          <cell r="F31" t="str">
            <v>浦和北</v>
          </cell>
          <cell r="M31">
            <v>21</v>
          </cell>
          <cell r="N31">
            <v>19</v>
          </cell>
          <cell r="O31">
            <v>21</v>
          </cell>
        </row>
        <row r="32">
          <cell r="A32">
            <v>62</v>
          </cell>
          <cell r="E32" t="str">
            <v>門馬　圭佑</v>
          </cell>
          <cell r="F32" t="str">
            <v>大宮南</v>
          </cell>
          <cell r="M32">
            <v>7</v>
          </cell>
          <cell r="N32">
            <v>18</v>
          </cell>
        </row>
        <row r="33">
          <cell r="E33" t="str">
            <v>安田　健</v>
          </cell>
          <cell r="F33" t="str">
            <v>小松原</v>
          </cell>
          <cell r="M33">
            <v>21</v>
          </cell>
          <cell r="N33">
            <v>21</v>
          </cell>
        </row>
      </sheetData>
      <sheetData sheetId="7">
        <row r="2">
          <cell r="A2">
            <v>63</v>
          </cell>
          <cell r="E2" t="str">
            <v>醍醐　巧人</v>
          </cell>
          <cell r="F2" t="str">
            <v>小松原</v>
          </cell>
          <cell r="M2">
            <v>21</v>
          </cell>
          <cell r="N2">
            <v>21</v>
          </cell>
        </row>
        <row r="3">
          <cell r="E3" t="str">
            <v>難波江　諒</v>
          </cell>
          <cell r="F3" t="str">
            <v>早大本庄</v>
          </cell>
          <cell r="M3">
            <v>7</v>
          </cell>
          <cell r="N3">
            <v>5</v>
          </cell>
        </row>
        <row r="4">
          <cell r="A4">
            <v>64</v>
          </cell>
          <cell r="E4" t="str">
            <v>茂木　工</v>
          </cell>
          <cell r="F4" t="str">
            <v>小松原</v>
          </cell>
          <cell r="M4">
            <v>15</v>
          </cell>
          <cell r="N4">
            <v>15</v>
          </cell>
        </row>
        <row r="5">
          <cell r="E5" t="str">
            <v>小倉　楓哉</v>
          </cell>
          <cell r="F5" t="str">
            <v>越谷南</v>
          </cell>
          <cell r="M5">
            <v>21</v>
          </cell>
          <cell r="N5">
            <v>21</v>
          </cell>
        </row>
        <row r="6">
          <cell r="A6">
            <v>65</v>
          </cell>
          <cell r="E6" t="str">
            <v>小室　結生</v>
          </cell>
          <cell r="F6" t="str">
            <v>川越東</v>
          </cell>
          <cell r="M6">
            <v>11</v>
          </cell>
          <cell r="N6">
            <v>22</v>
          </cell>
          <cell r="O6">
            <v>12</v>
          </cell>
        </row>
        <row r="7">
          <cell r="E7" t="str">
            <v>高澤　恭祐</v>
          </cell>
          <cell r="F7" t="str">
            <v>鴻巣</v>
          </cell>
          <cell r="M7">
            <v>21</v>
          </cell>
          <cell r="N7">
            <v>20</v>
          </cell>
          <cell r="O7">
            <v>21</v>
          </cell>
        </row>
        <row r="8">
          <cell r="A8">
            <v>66</v>
          </cell>
          <cell r="E8" t="str">
            <v>吉澤　直人</v>
          </cell>
          <cell r="F8" t="str">
            <v>春日部</v>
          </cell>
          <cell r="M8">
            <v>8</v>
          </cell>
          <cell r="N8">
            <v>10</v>
          </cell>
        </row>
        <row r="9">
          <cell r="E9" t="str">
            <v>新井　風海</v>
          </cell>
          <cell r="F9" t="str">
            <v>小松原</v>
          </cell>
          <cell r="M9">
            <v>21</v>
          </cell>
          <cell r="N9">
            <v>21</v>
          </cell>
        </row>
        <row r="10">
          <cell r="A10">
            <v>67</v>
          </cell>
          <cell r="E10" t="str">
            <v>青木　荘太郎</v>
          </cell>
          <cell r="F10" t="str">
            <v>久喜北陽</v>
          </cell>
          <cell r="M10">
            <v>19</v>
          </cell>
          <cell r="N10">
            <v>21</v>
          </cell>
          <cell r="O10">
            <v>21</v>
          </cell>
        </row>
        <row r="11">
          <cell r="E11" t="str">
            <v>節田　直也</v>
          </cell>
          <cell r="F11" t="str">
            <v>川口東</v>
          </cell>
          <cell r="M11">
            <v>21</v>
          </cell>
          <cell r="N11">
            <v>16</v>
          </cell>
          <cell r="O11">
            <v>18</v>
          </cell>
        </row>
        <row r="12">
          <cell r="A12">
            <v>68</v>
          </cell>
          <cell r="E12" t="str">
            <v>佐藤　圭太</v>
          </cell>
          <cell r="F12" t="str">
            <v>春日部工</v>
          </cell>
          <cell r="M12">
            <v>10</v>
          </cell>
          <cell r="N12">
            <v>11</v>
          </cell>
        </row>
        <row r="13">
          <cell r="E13" t="str">
            <v>本田　悠茉</v>
          </cell>
          <cell r="F13" t="str">
            <v>小松原</v>
          </cell>
          <cell r="M13">
            <v>21</v>
          </cell>
          <cell r="N13">
            <v>21</v>
          </cell>
        </row>
        <row r="14">
          <cell r="A14">
            <v>69</v>
          </cell>
          <cell r="E14" t="str">
            <v>仁井　政希</v>
          </cell>
          <cell r="F14" t="str">
            <v>所沢中央</v>
          </cell>
          <cell r="M14">
            <v>17</v>
          </cell>
          <cell r="N14">
            <v>20</v>
          </cell>
        </row>
        <row r="15">
          <cell r="E15" t="str">
            <v>城間　盛亮</v>
          </cell>
          <cell r="F15" t="str">
            <v>北本</v>
          </cell>
          <cell r="M15">
            <v>21</v>
          </cell>
          <cell r="N15">
            <v>22</v>
          </cell>
        </row>
        <row r="16">
          <cell r="A16">
            <v>70</v>
          </cell>
          <cell r="E16" t="str">
            <v>前川原　拓也</v>
          </cell>
          <cell r="F16" t="str">
            <v>浦和北</v>
          </cell>
          <cell r="M16">
            <v>15</v>
          </cell>
          <cell r="N16">
            <v>11</v>
          </cell>
        </row>
        <row r="17">
          <cell r="E17" t="str">
            <v>安田　健</v>
          </cell>
          <cell r="F17" t="str">
            <v>小松原</v>
          </cell>
          <cell r="M17">
            <v>21</v>
          </cell>
          <cell r="N17">
            <v>21</v>
          </cell>
        </row>
      </sheetData>
      <sheetData sheetId="8">
        <row r="2">
          <cell r="A2">
            <v>71</v>
          </cell>
          <cell r="E2" t="str">
            <v>醍醐　巧人</v>
          </cell>
          <cell r="F2" t="str">
            <v>小松原</v>
          </cell>
          <cell r="M2">
            <v>21</v>
          </cell>
          <cell r="N2">
            <v>21</v>
          </cell>
        </row>
        <row r="3">
          <cell r="E3" t="str">
            <v>小倉　楓哉</v>
          </cell>
          <cell r="F3" t="str">
            <v>越谷南</v>
          </cell>
          <cell r="M3">
            <v>14</v>
          </cell>
          <cell r="N3">
            <v>15</v>
          </cell>
        </row>
        <row r="4">
          <cell r="A4">
            <v>72</v>
          </cell>
          <cell r="E4" t="str">
            <v>高澤　恭祐</v>
          </cell>
          <cell r="F4" t="str">
            <v>鴻巣</v>
          </cell>
          <cell r="M4">
            <v>12</v>
          </cell>
          <cell r="N4">
            <v>15</v>
          </cell>
        </row>
        <row r="5">
          <cell r="E5" t="str">
            <v>新井　風海</v>
          </cell>
          <cell r="F5" t="str">
            <v>小松原</v>
          </cell>
          <cell r="M5">
            <v>21</v>
          </cell>
          <cell r="N5">
            <v>21</v>
          </cell>
        </row>
        <row r="6">
          <cell r="A6">
            <v>73</v>
          </cell>
          <cell r="E6" t="str">
            <v>青木　荘太郎</v>
          </cell>
          <cell r="F6" t="str">
            <v>久喜北陽</v>
          </cell>
          <cell r="M6">
            <v>11</v>
          </cell>
          <cell r="N6">
            <v>8</v>
          </cell>
        </row>
        <row r="7">
          <cell r="E7" t="str">
            <v>本田　悠茉</v>
          </cell>
          <cell r="F7" t="str">
            <v>小松原</v>
          </cell>
          <cell r="M7">
            <v>21</v>
          </cell>
          <cell r="N7">
            <v>21</v>
          </cell>
        </row>
        <row r="8">
          <cell r="A8">
            <v>74</v>
          </cell>
          <cell r="E8" t="str">
            <v>城間　盛亮</v>
          </cell>
          <cell r="F8" t="str">
            <v>北本</v>
          </cell>
          <cell r="M8">
            <v>13</v>
          </cell>
          <cell r="N8">
            <v>18</v>
          </cell>
        </row>
        <row r="9">
          <cell r="E9" t="str">
            <v>安田　健</v>
          </cell>
          <cell r="F9" t="str">
            <v>小松原</v>
          </cell>
          <cell r="M9">
            <v>21</v>
          </cell>
          <cell r="N9">
            <v>21</v>
          </cell>
        </row>
      </sheetData>
      <sheetData sheetId="9">
        <row r="2">
          <cell r="A2">
            <v>75</v>
          </cell>
          <cell r="E2" t="str">
            <v>醍醐　巧人</v>
          </cell>
          <cell r="F2" t="str">
            <v>小松原</v>
          </cell>
          <cell r="M2">
            <v>15</v>
          </cell>
          <cell r="N2">
            <v>19</v>
          </cell>
        </row>
        <row r="3">
          <cell r="E3" t="str">
            <v>新井　風海</v>
          </cell>
          <cell r="F3" t="str">
            <v>小松原</v>
          </cell>
          <cell r="M3">
            <v>21</v>
          </cell>
          <cell r="N3">
            <v>21</v>
          </cell>
        </row>
        <row r="4">
          <cell r="A4">
            <v>76</v>
          </cell>
          <cell r="E4" t="str">
            <v>本田　悠茉</v>
          </cell>
          <cell r="F4" t="str">
            <v>小松原</v>
          </cell>
          <cell r="M4">
            <v>21</v>
          </cell>
          <cell r="N4">
            <v>16</v>
          </cell>
          <cell r="O4">
            <v>21</v>
          </cell>
        </row>
        <row r="5">
          <cell r="E5" t="str">
            <v>安田　健</v>
          </cell>
          <cell r="F5" t="str">
            <v>小松原</v>
          </cell>
          <cell r="M5">
            <v>15</v>
          </cell>
          <cell r="N5">
            <v>21</v>
          </cell>
          <cell r="O5">
            <v>19</v>
          </cell>
        </row>
      </sheetData>
      <sheetData sheetId="10">
        <row r="2">
          <cell r="A2">
            <v>77</v>
          </cell>
          <cell r="D2">
            <v>2</v>
          </cell>
          <cell r="E2" t="str">
            <v>新井　風海</v>
          </cell>
          <cell r="F2" t="str">
            <v>小松原</v>
          </cell>
          <cell r="I2">
            <v>1</v>
          </cell>
          <cell r="M2">
            <v>21</v>
          </cell>
          <cell r="N2">
            <v>19</v>
          </cell>
          <cell r="O2">
            <v>21</v>
          </cell>
        </row>
        <row r="3">
          <cell r="D3">
            <v>1</v>
          </cell>
          <cell r="E3" t="str">
            <v>本田　悠茉</v>
          </cell>
          <cell r="F3" t="str">
            <v>小松原</v>
          </cell>
          <cell r="I3">
            <v>0</v>
          </cell>
          <cell r="M3">
            <v>13</v>
          </cell>
          <cell r="N3">
            <v>21</v>
          </cell>
          <cell r="O3">
            <v>15</v>
          </cell>
        </row>
      </sheetData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8"/>
  <sheetViews>
    <sheetView tabSelected="1" workbookViewId="0">
      <selection sqref="A1:XFD1048576"/>
    </sheetView>
  </sheetViews>
  <sheetFormatPr defaultRowHeight="21" x14ac:dyDescent="0.2"/>
  <cols>
    <col min="1" max="1" width="4.5" style="90" bestFit="1" customWidth="1"/>
    <col min="2" max="2" width="5" style="90" hidden="1" customWidth="1"/>
    <col min="3" max="3" width="19.125" style="91" customWidth="1"/>
    <col min="4" max="4" width="2.125" style="90" bestFit="1" customWidth="1"/>
    <col min="5" max="5" width="15.75" style="92" customWidth="1"/>
    <col min="6" max="6" width="2.125" style="90" bestFit="1" customWidth="1"/>
    <col min="7" max="12" width="6.125" style="93" customWidth="1"/>
    <col min="13" max="13" width="6.125" style="94" customWidth="1"/>
    <col min="14" max="15" width="6.125" style="92" customWidth="1"/>
    <col min="16" max="21" width="6.125" style="93" customWidth="1"/>
    <col min="22" max="22" width="19.125" style="91" customWidth="1"/>
    <col min="23" max="23" width="2.125" style="90" bestFit="1" customWidth="1"/>
    <col min="24" max="24" width="15.75" style="92" customWidth="1"/>
    <col min="25" max="25" width="2.125" style="90" bestFit="1" customWidth="1"/>
    <col min="26" max="26" width="4.5" style="90" hidden="1" customWidth="1"/>
    <col min="27" max="27" width="4.5" style="90" bestFit="1" customWidth="1"/>
    <col min="28" max="16384" width="9" style="90"/>
  </cols>
  <sheetData>
    <row r="1" spans="1:27" s="9" customFormat="1" ht="14.25" customHeight="1" x14ac:dyDescent="0.15">
      <c r="A1" s="1">
        <v>1</v>
      </c>
      <c r="B1" s="2">
        <v>1</v>
      </c>
      <c r="C1" s="3" t="str">
        <f>VLOOKUP($B1,[1]元!$A$2:$D$129,3,0)</f>
        <v>内田　智貴</v>
      </c>
      <c r="D1" s="4" t="s">
        <v>0</v>
      </c>
      <c r="E1" s="5" t="str">
        <f>VLOOKUP($B1,[1]元!$A$2:$D$129,2,0)</f>
        <v>川越東</v>
      </c>
      <c r="F1" s="4" t="s">
        <v>1</v>
      </c>
      <c r="G1" s="6"/>
      <c r="H1" s="6"/>
      <c r="I1" s="6"/>
      <c r="J1" s="6"/>
      <c r="K1" s="7" t="s">
        <v>2</v>
      </c>
      <c r="L1" s="7"/>
      <c r="M1" s="7"/>
      <c r="N1" s="7"/>
      <c r="O1" s="7"/>
      <c r="P1" s="7"/>
      <c r="Q1" s="7"/>
      <c r="R1" s="8"/>
      <c r="S1" s="8"/>
      <c r="T1" s="8"/>
      <c r="U1" s="8"/>
      <c r="V1" s="3" t="str">
        <f>VLOOKUP($Z1,[1]元!$A$2:$D$129,3,0)</f>
        <v>中村　道也</v>
      </c>
      <c r="W1" s="4" t="s">
        <v>0</v>
      </c>
      <c r="X1" s="5" t="str">
        <f>VLOOKUP($Z1,[1]元!$A$2:$D$129,2,0)</f>
        <v>川越東</v>
      </c>
      <c r="Y1" s="4" t="s">
        <v>3</v>
      </c>
      <c r="Z1" s="2">
        <v>3</v>
      </c>
      <c r="AA1" s="1">
        <v>46</v>
      </c>
    </row>
    <row r="2" spans="1:27" s="9" customFormat="1" ht="14.25" customHeight="1" thickBot="1" x14ac:dyDescent="0.2">
      <c r="A2" s="1"/>
      <c r="B2" s="2"/>
      <c r="C2" s="3"/>
      <c r="D2" s="4"/>
      <c r="E2" s="5"/>
      <c r="F2" s="4"/>
      <c r="G2" s="10"/>
      <c r="H2" s="11">
        <v>2</v>
      </c>
      <c r="I2" s="6"/>
      <c r="J2" s="6"/>
      <c r="K2" s="7"/>
      <c r="L2" s="7"/>
      <c r="M2" s="7"/>
      <c r="N2" s="7"/>
      <c r="O2" s="7"/>
      <c r="P2" s="7"/>
      <c r="Q2" s="7"/>
      <c r="R2" s="8"/>
      <c r="S2" s="8"/>
      <c r="T2" s="12">
        <v>2</v>
      </c>
      <c r="U2" s="13"/>
      <c r="V2" s="3"/>
      <c r="W2" s="4"/>
      <c r="X2" s="5"/>
      <c r="Y2" s="4"/>
      <c r="Z2" s="2"/>
      <c r="AA2" s="1"/>
    </row>
    <row r="3" spans="1:27" s="9" customFormat="1" ht="13.5" customHeight="1" thickTop="1" x14ac:dyDescent="0.15">
      <c r="A3" s="14"/>
      <c r="B3" s="2">
        <v>0</v>
      </c>
      <c r="C3" s="14"/>
      <c r="D3" s="2"/>
      <c r="E3" s="14"/>
      <c r="F3" s="2"/>
      <c r="G3" s="15"/>
      <c r="H3" s="16"/>
      <c r="I3" s="10"/>
      <c r="J3" s="6"/>
      <c r="K3" s="6"/>
      <c r="L3" s="6"/>
      <c r="M3" s="17"/>
      <c r="N3" s="18"/>
      <c r="O3" s="19"/>
      <c r="P3" s="8"/>
      <c r="Q3" s="8"/>
      <c r="R3" s="8"/>
      <c r="S3" s="13"/>
      <c r="T3" s="20"/>
      <c r="U3" s="21"/>
      <c r="V3" s="14"/>
      <c r="W3" s="2"/>
      <c r="X3" s="14"/>
      <c r="Y3" s="2"/>
      <c r="Z3" s="2">
        <v>0</v>
      </c>
      <c r="AA3" s="14"/>
    </row>
    <row r="4" spans="1:27" s="9" customFormat="1" ht="13.5" customHeight="1" thickBot="1" x14ac:dyDescent="0.2">
      <c r="A4" s="14"/>
      <c r="B4" s="2"/>
      <c r="C4" s="14"/>
      <c r="D4" s="2"/>
      <c r="E4" s="14"/>
      <c r="F4" s="2"/>
      <c r="G4" s="6"/>
      <c r="H4" s="22">
        <v>28</v>
      </c>
      <c r="I4" s="23">
        <v>2</v>
      </c>
      <c r="J4" s="6"/>
      <c r="K4" s="6"/>
      <c r="L4" s="6"/>
      <c r="M4" s="17"/>
      <c r="N4" s="18"/>
      <c r="O4" s="19"/>
      <c r="P4" s="8"/>
      <c r="Q4" s="8"/>
      <c r="R4" s="8"/>
      <c r="S4" s="24">
        <v>2</v>
      </c>
      <c r="T4" s="25">
        <v>44</v>
      </c>
      <c r="U4" s="8"/>
      <c r="V4" s="14"/>
      <c r="W4" s="2"/>
      <c r="X4" s="14"/>
      <c r="Y4" s="2"/>
      <c r="Z4" s="2"/>
      <c r="AA4" s="14"/>
    </row>
    <row r="5" spans="1:27" s="9" customFormat="1" ht="13.5" customHeight="1" thickTop="1" thickBot="1" x14ac:dyDescent="0.2">
      <c r="A5" s="1">
        <v>2</v>
      </c>
      <c r="B5" s="2">
        <v>65</v>
      </c>
      <c r="C5" s="3" t="str">
        <f>VLOOKUP($B5,[1]元!$A$2:$D$129,3,0)</f>
        <v>渡辺　樹</v>
      </c>
      <c r="D5" s="4" t="s">
        <v>0</v>
      </c>
      <c r="E5" s="5" t="str">
        <f>VLOOKUP($B5,[1]元!$A$2:$D$129,2,0)</f>
        <v>蕨</v>
      </c>
      <c r="F5" s="4" t="s">
        <v>1</v>
      </c>
      <c r="G5" s="26">
        <v>0</v>
      </c>
      <c r="H5" s="27"/>
      <c r="I5" s="28"/>
      <c r="J5" s="10"/>
      <c r="K5" s="6"/>
      <c r="L5" s="6"/>
      <c r="M5" s="17"/>
      <c r="N5" s="18"/>
      <c r="O5" s="19"/>
      <c r="P5" s="8"/>
      <c r="Q5" s="8"/>
      <c r="R5" s="8"/>
      <c r="S5" s="29"/>
      <c r="T5" s="30"/>
      <c r="U5" s="31">
        <v>2</v>
      </c>
      <c r="V5" s="3" t="str">
        <f>VLOOKUP($Z5,[1]元!$A$2:$D$129,3,0)</f>
        <v>石井　文也</v>
      </c>
      <c r="W5" s="4" t="s">
        <v>0</v>
      </c>
      <c r="X5" s="5" t="str">
        <f>VLOOKUP($Z5,[1]元!$A$2:$D$129,2,0)</f>
        <v>栗橋北彩</v>
      </c>
      <c r="Y5" s="4" t="s">
        <v>3</v>
      </c>
      <c r="Z5" s="2">
        <v>67</v>
      </c>
      <c r="AA5" s="1">
        <v>47</v>
      </c>
    </row>
    <row r="6" spans="1:27" s="9" customFormat="1" ht="13.5" customHeight="1" thickTop="1" thickBot="1" x14ac:dyDescent="0.2">
      <c r="A6" s="1"/>
      <c r="B6" s="2"/>
      <c r="C6" s="3"/>
      <c r="D6" s="4"/>
      <c r="E6" s="5"/>
      <c r="F6" s="4"/>
      <c r="G6" s="32">
        <v>1</v>
      </c>
      <c r="H6" s="33"/>
      <c r="I6" s="34"/>
      <c r="J6" s="10"/>
      <c r="K6" s="6"/>
      <c r="L6" s="6"/>
      <c r="M6" s="17"/>
      <c r="N6" s="18"/>
      <c r="O6" s="19"/>
      <c r="P6" s="8"/>
      <c r="Q6" s="8"/>
      <c r="R6" s="8"/>
      <c r="S6" s="35"/>
      <c r="T6" s="36"/>
      <c r="U6" s="37">
        <v>14</v>
      </c>
      <c r="V6" s="3"/>
      <c r="W6" s="4"/>
      <c r="X6" s="5"/>
      <c r="Y6" s="4"/>
      <c r="Z6" s="2"/>
      <c r="AA6" s="1"/>
    </row>
    <row r="7" spans="1:27" s="9" customFormat="1" ht="13.5" customHeight="1" thickTop="1" thickBot="1" x14ac:dyDescent="0.2">
      <c r="A7" s="1">
        <v>3</v>
      </c>
      <c r="B7" s="2">
        <v>64</v>
      </c>
      <c r="C7" s="3" t="str">
        <f>VLOOKUP($B7,[1]元!$A$2:$D$129,3,0)</f>
        <v>馬巻　諒</v>
      </c>
      <c r="D7" s="4" t="s">
        <v>0</v>
      </c>
      <c r="E7" s="5" t="str">
        <f>VLOOKUP($B7,[1]元!$A$2:$D$129,2,0)</f>
        <v>草加西</v>
      </c>
      <c r="F7" s="4" t="s">
        <v>3</v>
      </c>
      <c r="G7" s="38"/>
      <c r="H7" s="39">
        <v>0</v>
      </c>
      <c r="I7" s="40"/>
      <c r="J7" s="10"/>
      <c r="K7" s="6"/>
      <c r="L7" s="6"/>
      <c r="M7" s="17"/>
      <c r="N7" s="18"/>
      <c r="O7" s="19"/>
      <c r="P7" s="8"/>
      <c r="Q7" s="8"/>
      <c r="R7" s="8"/>
      <c r="S7" s="41"/>
      <c r="T7" s="42">
        <v>0</v>
      </c>
      <c r="U7" s="43"/>
      <c r="V7" s="3" t="str">
        <f>VLOOKUP($Z7,[1]元!$A$2:$D$129,3,0)</f>
        <v>佐々木　大誠</v>
      </c>
      <c r="W7" s="4" t="s">
        <v>0</v>
      </c>
      <c r="X7" s="5" t="str">
        <f>VLOOKUP($Z7,[1]元!$A$2:$D$129,2,0)</f>
        <v>小松原</v>
      </c>
      <c r="Y7" s="4" t="s">
        <v>3</v>
      </c>
      <c r="Z7" s="2">
        <v>62</v>
      </c>
      <c r="AA7" s="1">
        <v>48</v>
      </c>
    </row>
    <row r="8" spans="1:27" s="9" customFormat="1" ht="13.5" customHeight="1" thickTop="1" thickBot="1" x14ac:dyDescent="0.2">
      <c r="A8" s="1"/>
      <c r="B8" s="2"/>
      <c r="C8" s="3"/>
      <c r="D8" s="4"/>
      <c r="E8" s="5"/>
      <c r="F8" s="4"/>
      <c r="G8" s="44">
        <v>2</v>
      </c>
      <c r="H8" s="6"/>
      <c r="I8" s="22">
        <v>60</v>
      </c>
      <c r="J8" s="23">
        <v>2</v>
      </c>
      <c r="K8" s="6"/>
      <c r="L8" s="6"/>
      <c r="M8" s="17"/>
      <c r="N8" s="18"/>
      <c r="O8" s="19"/>
      <c r="P8" s="8"/>
      <c r="Q8" s="8"/>
      <c r="R8" s="24">
        <v>1</v>
      </c>
      <c r="S8" s="25">
        <v>68</v>
      </c>
      <c r="T8" s="8"/>
      <c r="U8" s="42">
        <v>1</v>
      </c>
      <c r="V8" s="3"/>
      <c r="W8" s="4"/>
      <c r="X8" s="5"/>
      <c r="Y8" s="4"/>
      <c r="Z8" s="2"/>
      <c r="AA8" s="1"/>
    </row>
    <row r="9" spans="1:27" s="9" customFormat="1" ht="13.5" customHeight="1" thickTop="1" x14ac:dyDescent="0.15">
      <c r="A9" s="1">
        <v>4</v>
      </c>
      <c r="B9" s="2">
        <v>33</v>
      </c>
      <c r="C9" s="3" t="str">
        <f>VLOOKUP($B9,[1]元!$A$2:$D$129,3,0)</f>
        <v>野本　晃平</v>
      </c>
      <c r="D9" s="4" t="s">
        <v>0</v>
      </c>
      <c r="E9" s="5" t="str">
        <f>VLOOKUP($B9,[1]元!$A$2:$D$129,2,0)</f>
        <v>花咲徳栄</v>
      </c>
      <c r="F9" s="4" t="s">
        <v>3</v>
      </c>
      <c r="G9" s="6"/>
      <c r="H9" s="6"/>
      <c r="I9" s="27"/>
      <c r="J9" s="28"/>
      <c r="K9" s="10"/>
      <c r="L9" s="6"/>
      <c r="M9" s="17"/>
      <c r="N9" s="18"/>
      <c r="O9" s="19"/>
      <c r="P9" s="8"/>
      <c r="Q9" s="8"/>
      <c r="R9" s="45"/>
      <c r="S9" s="30"/>
      <c r="T9" s="8"/>
      <c r="U9" s="8"/>
      <c r="V9" s="3" t="str">
        <f>VLOOKUP($Z9,[1]元!$A$2:$D$129,3,0)</f>
        <v>横関　隼人</v>
      </c>
      <c r="W9" s="4" t="s">
        <v>0</v>
      </c>
      <c r="X9" s="5" t="str">
        <f>VLOOKUP($Z9,[1]元!$A$2:$D$129,2,0)</f>
        <v>坂戸西</v>
      </c>
      <c r="Y9" s="4" t="s">
        <v>1</v>
      </c>
      <c r="Z9" s="2">
        <v>35</v>
      </c>
      <c r="AA9" s="1">
        <v>49</v>
      </c>
    </row>
    <row r="10" spans="1:27" s="9" customFormat="1" ht="13.5" customHeight="1" thickBot="1" x14ac:dyDescent="0.2">
      <c r="A10" s="1"/>
      <c r="B10" s="2"/>
      <c r="C10" s="3"/>
      <c r="D10" s="4"/>
      <c r="E10" s="5"/>
      <c r="F10" s="4"/>
      <c r="G10" s="10"/>
      <c r="H10" s="11">
        <v>2</v>
      </c>
      <c r="I10" s="27"/>
      <c r="J10" s="34"/>
      <c r="K10" s="10"/>
      <c r="L10" s="6"/>
      <c r="M10" s="17"/>
      <c r="N10" s="18"/>
      <c r="O10" s="19"/>
      <c r="P10" s="8"/>
      <c r="Q10" s="8"/>
      <c r="R10" s="30"/>
      <c r="S10" s="30"/>
      <c r="T10" s="12">
        <v>2</v>
      </c>
      <c r="U10" s="13"/>
      <c r="V10" s="3"/>
      <c r="W10" s="4"/>
      <c r="X10" s="5"/>
      <c r="Y10" s="4"/>
      <c r="Z10" s="2"/>
      <c r="AA10" s="1"/>
    </row>
    <row r="11" spans="1:27" s="9" customFormat="1" ht="13.5" customHeight="1" thickTop="1" x14ac:dyDescent="0.15">
      <c r="A11" s="14"/>
      <c r="B11" s="2">
        <v>0</v>
      </c>
      <c r="C11" s="14"/>
      <c r="D11" s="2"/>
      <c r="E11" s="14"/>
      <c r="F11" s="2"/>
      <c r="G11" s="15"/>
      <c r="H11" s="16"/>
      <c r="I11" s="27"/>
      <c r="J11" s="34"/>
      <c r="K11" s="10"/>
      <c r="L11" s="6"/>
      <c r="M11" s="17"/>
      <c r="N11" s="18"/>
      <c r="O11" s="19"/>
      <c r="P11" s="8"/>
      <c r="Q11" s="8"/>
      <c r="R11" s="30"/>
      <c r="S11" s="30"/>
      <c r="T11" s="20"/>
      <c r="U11" s="21"/>
      <c r="V11" s="14"/>
      <c r="W11" s="2"/>
      <c r="X11" s="14"/>
      <c r="Y11" s="2"/>
      <c r="Z11" s="2">
        <v>0</v>
      </c>
      <c r="AA11" s="14"/>
    </row>
    <row r="12" spans="1:27" s="9" customFormat="1" ht="13.5" customHeight="1" thickBot="1" x14ac:dyDescent="0.2">
      <c r="A12" s="14"/>
      <c r="B12" s="2"/>
      <c r="C12" s="14"/>
      <c r="D12" s="2"/>
      <c r="E12" s="14"/>
      <c r="F12" s="2"/>
      <c r="G12" s="6"/>
      <c r="H12" s="22">
        <v>29</v>
      </c>
      <c r="I12" s="46"/>
      <c r="J12" s="34"/>
      <c r="K12" s="10"/>
      <c r="L12" s="6"/>
      <c r="M12" s="17"/>
      <c r="N12" s="18"/>
      <c r="O12" s="19"/>
      <c r="P12" s="8"/>
      <c r="Q12" s="8"/>
      <c r="R12" s="30"/>
      <c r="S12" s="36"/>
      <c r="T12" s="25">
        <v>45</v>
      </c>
      <c r="U12" s="8"/>
      <c r="V12" s="14"/>
      <c r="W12" s="2"/>
      <c r="X12" s="14"/>
      <c r="Y12" s="2"/>
      <c r="Z12" s="2"/>
      <c r="AA12" s="14"/>
    </row>
    <row r="13" spans="1:27" s="9" customFormat="1" ht="13.5" customHeight="1" thickTop="1" x14ac:dyDescent="0.15">
      <c r="A13" s="1">
        <v>5</v>
      </c>
      <c r="B13" s="2">
        <v>32</v>
      </c>
      <c r="C13" s="3" t="str">
        <f>VLOOKUP($B13,[1]元!$A$2:$D$129,3,0)</f>
        <v>茂木　駿</v>
      </c>
      <c r="D13" s="4" t="s">
        <v>0</v>
      </c>
      <c r="E13" s="5" t="str">
        <f>VLOOKUP($B13,[1]元!$A$2:$D$129,2,0)</f>
        <v>武里中</v>
      </c>
      <c r="F13" s="4" t="s">
        <v>3</v>
      </c>
      <c r="G13" s="6"/>
      <c r="H13" s="27"/>
      <c r="I13" s="47">
        <v>0</v>
      </c>
      <c r="J13" s="40"/>
      <c r="K13" s="10"/>
      <c r="L13" s="6"/>
      <c r="M13" s="17"/>
      <c r="N13" s="18"/>
      <c r="O13" s="19"/>
      <c r="P13" s="8"/>
      <c r="Q13" s="8"/>
      <c r="R13" s="30"/>
      <c r="S13" s="48">
        <v>0</v>
      </c>
      <c r="T13" s="30"/>
      <c r="U13" s="8"/>
      <c r="V13" s="3" t="str">
        <f>VLOOKUP($Z13,[1]元!$A$2:$D$129,3,0)</f>
        <v>野間　駿太</v>
      </c>
      <c r="W13" s="4" t="s">
        <v>0</v>
      </c>
      <c r="X13" s="5" t="str">
        <f>VLOOKUP($Z13,[1]元!$A$2:$D$129,2,0)</f>
        <v>北本</v>
      </c>
      <c r="Y13" s="4" t="s">
        <v>3</v>
      </c>
      <c r="Z13" s="2">
        <v>30</v>
      </c>
      <c r="AA13" s="1">
        <v>50</v>
      </c>
    </row>
    <row r="14" spans="1:27" s="9" customFormat="1" ht="13.5" customHeight="1" x14ac:dyDescent="0.15">
      <c r="A14" s="1"/>
      <c r="B14" s="2"/>
      <c r="C14" s="3"/>
      <c r="D14" s="4"/>
      <c r="E14" s="5"/>
      <c r="F14" s="4"/>
      <c r="G14" s="49"/>
      <c r="H14" s="50"/>
      <c r="I14" s="51"/>
      <c r="J14" s="40"/>
      <c r="K14" s="10"/>
      <c r="L14" s="6"/>
      <c r="M14" s="17"/>
      <c r="N14" s="18"/>
      <c r="O14" s="19"/>
      <c r="P14" s="8"/>
      <c r="Q14" s="8"/>
      <c r="R14" s="30"/>
      <c r="S14" s="52"/>
      <c r="T14" s="43"/>
      <c r="U14" s="53"/>
      <c r="V14" s="3"/>
      <c r="W14" s="4"/>
      <c r="X14" s="5"/>
      <c r="Y14" s="4"/>
      <c r="Z14" s="2"/>
      <c r="AA14" s="1"/>
    </row>
    <row r="15" spans="1:27" s="9" customFormat="1" ht="13.5" customHeight="1" x14ac:dyDescent="0.15">
      <c r="A15" s="14"/>
      <c r="B15" s="2">
        <v>0</v>
      </c>
      <c r="C15" s="14"/>
      <c r="D15" s="2"/>
      <c r="E15" s="14"/>
      <c r="F15" s="2"/>
      <c r="G15" s="10"/>
      <c r="H15" s="39">
        <v>1</v>
      </c>
      <c r="I15" s="6"/>
      <c r="J15" s="40"/>
      <c r="K15" s="10"/>
      <c r="L15" s="6"/>
      <c r="M15" s="17"/>
      <c r="N15" s="18"/>
      <c r="O15" s="19"/>
      <c r="P15" s="8"/>
      <c r="Q15" s="8"/>
      <c r="R15" s="30"/>
      <c r="S15" s="8"/>
      <c r="T15" s="54">
        <v>1</v>
      </c>
      <c r="U15" s="13"/>
      <c r="V15" s="14"/>
      <c r="W15" s="2"/>
      <c r="X15" s="14"/>
      <c r="Y15" s="2"/>
      <c r="Z15" s="2">
        <v>0</v>
      </c>
      <c r="AA15" s="14"/>
    </row>
    <row r="16" spans="1:27" s="9" customFormat="1" ht="13.5" customHeight="1" thickBot="1" x14ac:dyDescent="0.2">
      <c r="A16" s="14"/>
      <c r="B16" s="2"/>
      <c r="C16" s="14"/>
      <c r="D16" s="2"/>
      <c r="E16" s="14"/>
      <c r="F16" s="2"/>
      <c r="G16" s="6"/>
      <c r="H16" s="6"/>
      <c r="I16" s="6"/>
      <c r="J16" s="22">
        <v>76</v>
      </c>
      <c r="K16" s="23">
        <v>0</v>
      </c>
      <c r="L16" s="6"/>
      <c r="M16" s="17"/>
      <c r="N16" s="18"/>
      <c r="O16" s="19"/>
      <c r="P16" s="8"/>
      <c r="Q16" s="55">
        <v>1</v>
      </c>
      <c r="R16" s="56">
        <v>80</v>
      </c>
      <c r="S16" s="8"/>
      <c r="T16" s="8"/>
      <c r="U16" s="8"/>
      <c r="V16" s="14"/>
      <c r="W16" s="2"/>
      <c r="X16" s="14"/>
      <c r="Y16" s="2"/>
      <c r="Z16" s="2"/>
      <c r="AA16" s="14"/>
    </row>
    <row r="17" spans="1:27" s="9" customFormat="1" ht="13.5" customHeight="1" thickTop="1" x14ac:dyDescent="0.15">
      <c r="A17" s="1">
        <v>6</v>
      </c>
      <c r="B17" s="2">
        <v>17</v>
      </c>
      <c r="C17" s="3" t="str">
        <f>VLOOKUP($B17,[1]元!$A$2:$D$129,3,0)</f>
        <v>志和　照太郎</v>
      </c>
      <c r="D17" s="4" t="s">
        <v>0</v>
      </c>
      <c r="E17" s="5" t="str">
        <f>VLOOKUP($B17,[1]元!$A$2:$D$129,2,0)</f>
        <v>浦和北</v>
      </c>
      <c r="F17" s="4" t="s">
        <v>3</v>
      </c>
      <c r="G17" s="6"/>
      <c r="H17" s="6"/>
      <c r="I17" s="6"/>
      <c r="J17" s="27"/>
      <c r="K17" s="57"/>
      <c r="L17" s="51"/>
      <c r="M17" s="17"/>
      <c r="N17" s="18"/>
      <c r="O17" s="19"/>
      <c r="P17" s="13"/>
      <c r="Q17" s="45"/>
      <c r="R17" s="41"/>
      <c r="S17" s="8"/>
      <c r="T17" s="8"/>
      <c r="U17" s="8"/>
      <c r="V17" s="3" t="str">
        <f>VLOOKUP($Z17,[1]元!$A$2:$D$129,3,0)</f>
        <v>高橋栄希</v>
      </c>
      <c r="W17" s="4" t="s">
        <v>4</v>
      </c>
      <c r="X17" s="5" t="str">
        <f>VLOOKUP($Z17,[1]元!$A$2:$D$129,2,0)</f>
        <v>武里中</v>
      </c>
      <c r="Y17" s="4" t="s">
        <v>5</v>
      </c>
      <c r="Z17" s="2">
        <v>19</v>
      </c>
      <c r="AA17" s="1">
        <v>51</v>
      </c>
    </row>
    <row r="18" spans="1:27" s="9" customFormat="1" ht="13.5" customHeight="1" thickBot="1" x14ac:dyDescent="0.2">
      <c r="A18" s="1"/>
      <c r="B18" s="2"/>
      <c r="C18" s="3"/>
      <c r="D18" s="4"/>
      <c r="E18" s="5"/>
      <c r="F18" s="4"/>
      <c r="G18" s="10"/>
      <c r="H18" s="11">
        <v>2</v>
      </c>
      <c r="I18" s="6"/>
      <c r="J18" s="27"/>
      <c r="K18" s="58"/>
      <c r="L18" s="51"/>
      <c r="M18" s="17"/>
      <c r="N18" s="18"/>
      <c r="O18" s="19"/>
      <c r="P18" s="13"/>
      <c r="Q18" s="30"/>
      <c r="R18" s="41"/>
      <c r="S18" s="8"/>
      <c r="T18" s="12">
        <v>2</v>
      </c>
      <c r="U18" s="13"/>
      <c r="V18" s="3"/>
      <c r="W18" s="4"/>
      <c r="X18" s="5"/>
      <c r="Y18" s="4"/>
      <c r="Z18" s="2"/>
      <c r="AA18" s="1"/>
    </row>
    <row r="19" spans="1:27" s="9" customFormat="1" ht="13.5" customHeight="1" thickTop="1" x14ac:dyDescent="0.15">
      <c r="A19" s="14"/>
      <c r="B19" s="2">
        <v>0</v>
      </c>
      <c r="C19" s="14"/>
      <c r="D19" s="2"/>
      <c r="E19" s="14"/>
      <c r="F19" s="2"/>
      <c r="G19" s="15"/>
      <c r="H19" s="16"/>
      <c r="I19" s="10"/>
      <c r="J19" s="27"/>
      <c r="K19" s="58"/>
      <c r="L19" s="51"/>
      <c r="M19" s="17"/>
      <c r="N19" s="18"/>
      <c r="O19" s="19"/>
      <c r="P19" s="8"/>
      <c r="Q19" s="30"/>
      <c r="R19" s="41"/>
      <c r="S19" s="13"/>
      <c r="T19" s="20"/>
      <c r="U19" s="21"/>
      <c r="V19" s="14"/>
      <c r="W19" s="2"/>
      <c r="X19" s="14"/>
      <c r="Y19" s="2"/>
      <c r="Z19" s="2">
        <v>0</v>
      </c>
      <c r="AA19" s="14"/>
    </row>
    <row r="20" spans="1:27" s="9" customFormat="1" ht="13.5" customHeight="1" thickBot="1" x14ac:dyDescent="0.2">
      <c r="A20" s="14"/>
      <c r="B20" s="2"/>
      <c r="C20" s="14"/>
      <c r="D20" s="2"/>
      <c r="E20" s="14"/>
      <c r="F20" s="2"/>
      <c r="G20" s="6"/>
      <c r="H20" s="22">
        <v>30</v>
      </c>
      <c r="I20" s="23">
        <v>0</v>
      </c>
      <c r="J20" s="27"/>
      <c r="K20" s="58"/>
      <c r="L20" s="51"/>
      <c r="M20" s="17"/>
      <c r="N20" s="18"/>
      <c r="O20" s="19"/>
      <c r="P20" s="8"/>
      <c r="Q20" s="30"/>
      <c r="R20" s="41"/>
      <c r="S20" s="24">
        <v>2</v>
      </c>
      <c r="T20" s="25">
        <v>46</v>
      </c>
      <c r="U20" s="8"/>
      <c r="V20" s="14"/>
      <c r="W20" s="2"/>
      <c r="X20" s="14"/>
      <c r="Y20" s="2"/>
      <c r="Z20" s="2"/>
      <c r="AA20" s="14"/>
    </row>
    <row r="21" spans="1:27" s="9" customFormat="1" ht="13.5" customHeight="1" thickTop="1" thickBot="1" x14ac:dyDescent="0.2">
      <c r="A21" s="1">
        <v>7</v>
      </c>
      <c r="B21" s="2">
        <v>81</v>
      </c>
      <c r="C21" s="3" t="str">
        <f>VLOOKUP($B21,[1]元!$A$2:$D$129,3,0)</f>
        <v>武藤　掌</v>
      </c>
      <c r="D21" s="4" t="s">
        <v>6</v>
      </c>
      <c r="E21" s="5" t="str">
        <f>VLOOKUP($B21,[1]元!$A$2:$D$129,2,0)</f>
        <v>川口東</v>
      </c>
      <c r="F21" s="4" t="s">
        <v>7</v>
      </c>
      <c r="G21" s="26">
        <v>2</v>
      </c>
      <c r="H21" s="27"/>
      <c r="I21" s="57"/>
      <c r="J21" s="58"/>
      <c r="K21" s="58"/>
      <c r="L21" s="51"/>
      <c r="M21" s="17"/>
      <c r="N21" s="18"/>
      <c r="O21" s="19"/>
      <c r="P21" s="8"/>
      <c r="Q21" s="30"/>
      <c r="R21" s="41"/>
      <c r="S21" s="29"/>
      <c r="T21" s="30"/>
      <c r="U21" s="31">
        <v>0</v>
      </c>
      <c r="V21" s="3" t="str">
        <f>VLOOKUP($Z21,[1]元!$A$2:$D$129,3,0)</f>
        <v>菅原　俊弥</v>
      </c>
      <c r="W21" s="4" t="s">
        <v>8</v>
      </c>
      <c r="X21" s="5" t="str">
        <f>VLOOKUP($Z21,[1]元!$A$2:$D$129,2,0)</f>
        <v>松伏</v>
      </c>
      <c r="Y21" s="4" t="s">
        <v>9</v>
      </c>
      <c r="Z21" s="2">
        <v>83</v>
      </c>
      <c r="AA21" s="1">
        <v>52</v>
      </c>
    </row>
    <row r="22" spans="1:27" s="9" customFormat="1" ht="13.5" customHeight="1" thickTop="1" thickBot="1" x14ac:dyDescent="0.2">
      <c r="A22" s="1"/>
      <c r="B22" s="2"/>
      <c r="C22" s="3"/>
      <c r="D22" s="4"/>
      <c r="E22" s="5"/>
      <c r="F22" s="4"/>
      <c r="G22" s="59">
        <v>2</v>
      </c>
      <c r="H22" s="46"/>
      <c r="I22" s="58"/>
      <c r="J22" s="58"/>
      <c r="K22" s="58"/>
      <c r="L22" s="51"/>
      <c r="M22" s="17"/>
      <c r="N22" s="18"/>
      <c r="O22" s="19"/>
      <c r="P22" s="8"/>
      <c r="Q22" s="30"/>
      <c r="R22" s="41"/>
      <c r="S22" s="35"/>
      <c r="T22" s="60"/>
      <c r="U22" s="61">
        <v>15</v>
      </c>
      <c r="V22" s="3"/>
      <c r="W22" s="4"/>
      <c r="X22" s="5"/>
      <c r="Y22" s="4"/>
      <c r="Z22" s="2"/>
      <c r="AA22" s="1"/>
    </row>
    <row r="23" spans="1:27" s="9" customFormat="1" ht="13.5" customHeight="1" thickTop="1" thickBot="1" x14ac:dyDescent="0.2">
      <c r="A23" s="1">
        <v>8</v>
      </c>
      <c r="B23" s="2">
        <v>48</v>
      </c>
      <c r="C23" s="3" t="str">
        <f>VLOOKUP($B23,[1]元!$A$2:$D$129,3,0)</f>
        <v>戸井田　虹輝</v>
      </c>
      <c r="D23" s="4" t="s">
        <v>0</v>
      </c>
      <c r="E23" s="5" t="str">
        <f>VLOOKUP($B23,[1]元!$A$2:$D$129,2,0)</f>
        <v>所沢北</v>
      </c>
      <c r="F23" s="4" t="s">
        <v>3</v>
      </c>
      <c r="G23" s="50"/>
      <c r="H23" s="47">
        <v>0</v>
      </c>
      <c r="I23" s="27"/>
      <c r="J23" s="58"/>
      <c r="K23" s="58"/>
      <c r="L23" s="51"/>
      <c r="M23" s="17"/>
      <c r="N23" s="18"/>
      <c r="O23" s="19"/>
      <c r="P23" s="8"/>
      <c r="Q23" s="30"/>
      <c r="R23" s="41"/>
      <c r="S23" s="41"/>
      <c r="T23" s="42">
        <v>0</v>
      </c>
      <c r="U23" s="62"/>
      <c r="V23" s="3" t="str">
        <f>VLOOKUP($Z23,[1]元!$A$2:$D$129,3,0)</f>
        <v>小林　大樹</v>
      </c>
      <c r="W23" s="4" t="s">
        <v>0</v>
      </c>
      <c r="X23" s="5" t="str">
        <f>VLOOKUP($Z23,[1]元!$A$2:$D$129,2,0)</f>
        <v>川口東</v>
      </c>
      <c r="Y23" s="4" t="s">
        <v>3</v>
      </c>
      <c r="Z23" s="2">
        <v>46</v>
      </c>
      <c r="AA23" s="1">
        <v>53</v>
      </c>
    </row>
    <row r="24" spans="1:27" s="9" customFormat="1" ht="13.5" customHeight="1" thickTop="1" thickBot="1" x14ac:dyDescent="0.2">
      <c r="A24" s="1"/>
      <c r="B24" s="2"/>
      <c r="C24" s="3"/>
      <c r="D24" s="4"/>
      <c r="E24" s="5"/>
      <c r="F24" s="4"/>
      <c r="G24" s="44">
        <v>0</v>
      </c>
      <c r="H24" s="6"/>
      <c r="I24" s="63">
        <v>61</v>
      </c>
      <c r="J24" s="33"/>
      <c r="K24" s="58"/>
      <c r="L24" s="51"/>
      <c r="M24" s="17"/>
      <c r="N24" s="18"/>
      <c r="O24" s="19"/>
      <c r="P24" s="8"/>
      <c r="Q24" s="30"/>
      <c r="R24" s="64"/>
      <c r="S24" s="25">
        <v>69</v>
      </c>
      <c r="T24" s="8"/>
      <c r="U24" s="42">
        <v>2</v>
      </c>
      <c r="V24" s="3"/>
      <c r="W24" s="4"/>
      <c r="X24" s="5"/>
      <c r="Y24" s="4"/>
      <c r="Z24" s="2"/>
      <c r="AA24" s="1"/>
    </row>
    <row r="25" spans="1:27" s="9" customFormat="1" ht="13.5" customHeight="1" thickTop="1" x14ac:dyDescent="0.15">
      <c r="A25" s="1">
        <v>9</v>
      </c>
      <c r="B25" s="2">
        <v>49</v>
      </c>
      <c r="C25" s="3" t="str">
        <f>VLOOKUP($B25,[1]元!$A$2:$D$129,3,0)</f>
        <v>衛藤　哲平</v>
      </c>
      <c r="D25" s="4" t="s">
        <v>8</v>
      </c>
      <c r="E25" s="5" t="str">
        <f>VLOOKUP($B25,[1]元!$A$2:$D$129,2,0)</f>
        <v>春日部工</v>
      </c>
      <c r="F25" s="4" t="s">
        <v>9</v>
      </c>
      <c r="G25" s="26">
        <v>0</v>
      </c>
      <c r="H25" s="6"/>
      <c r="I25" s="40"/>
      <c r="J25" s="39">
        <v>1</v>
      </c>
      <c r="K25" s="27"/>
      <c r="L25" s="51"/>
      <c r="M25" s="17"/>
      <c r="N25" s="18"/>
      <c r="O25" s="19"/>
      <c r="P25" s="8"/>
      <c r="Q25" s="30"/>
      <c r="R25" s="42">
        <v>2</v>
      </c>
      <c r="S25" s="30"/>
      <c r="T25" s="8"/>
      <c r="U25" s="31">
        <v>1</v>
      </c>
      <c r="V25" s="3" t="str">
        <f>VLOOKUP($Z25,[1]元!$A$2:$D$129,3,0)</f>
        <v>藤代　慧</v>
      </c>
      <c r="W25" s="4" t="s">
        <v>10</v>
      </c>
      <c r="X25" s="5" t="str">
        <f>VLOOKUP($Z25,[1]元!$A$2:$D$129,2,0)</f>
        <v>小松原</v>
      </c>
      <c r="Y25" s="4" t="s">
        <v>11</v>
      </c>
      <c r="Z25" s="2">
        <v>51</v>
      </c>
      <c r="AA25" s="1">
        <v>54</v>
      </c>
    </row>
    <row r="26" spans="1:27" s="9" customFormat="1" ht="13.5" customHeight="1" thickBot="1" x14ac:dyDescent="0.2">
      <c r="A26" s="1"/>
      <c r="B26" s="2"/>
      <c r="C26" s="3"/>
      <c r="D26" s="4"/>
      <c r="E26" s="5"/>
      <c r="F26" s="4"/>
      <c r="G26" s="32">
        <v>3</v>
      </c>
      <c r="H26" s="65">
        <v>1</v>
      </c>
      <c r="I26" s="40"/>
      <c r="J26" s="10"/>
      <c r="K26" s="27"/>
      <c r="L26" s="51"/>
      <c r="M26" s="17"/>
      <c r="N26" s="18"/>
      <c r="O26" s="19"/>
      <c r="P26" s="8"/>
      <c r="Q26" s="30"/>
      <c r="R26" s="8"/>
      <c r="S26" s="30"/>
      <c r="T26" s="55">
        <v>0</v>
      </c>
      <c r="U26" s="61">
        <v>16</v>
      </c>
      <c r="V26" s="3"/>
      <c r="W26" s="4"/>
      <c r="X26" s="5"/>
      <c r="Y26" s="4"/>
      <c r="Z26" s="2"/>
      <c r="AA26" s="1"/>
    </row>
    <row r="27" spans="1:27" s="9" customFormat="1" ht="13.5" customHeight="1" thickTop="1" thickBot="1" x14ac:dyDescent="0.2">
      <c r="A27" s="1">
        <v>10</v>
      </c>
      <c r="B27" s="2">
        <v>80</v>
      </c>
      <c r="C27" s="3" t="str">
        <f>VLOOKUP($B27,[1]元!$A$2:$D$129,3,0)</f>
        <v>ｸﾞｪﾝ ﾊﾞﾝ ｶﾝ</v>
      </c>
      <c r="D27" s="4" t="s">
        <v>10</v>
      </c>
      <c r="E27" s="5" t="str">
        <f>VLOOKUP($B27,[1]元!$A$2:$D$129,2,0)</f>
        <v>誠和福祉</v>
      </c>
      <c r="F27" s="4" t="s">
        <v>7</v>
      </c>
      <c r="G27" s="38"/>
      <c r="H27" s="66"/>
      <c r="I27" s="34"/>
      <c r="J27" s="10"/>
      <c r="K27" s="27"/>
      <c r="L27" s="51"/>
      <c r="M27" s="17"/>
      <c r="N27" s="18"/>
      <c r="O27" s="19"/>
      <c r="P27" s="8"/>
      <c r="Q27" s="30"/>
      <c r="R27" s="8"/>
      <c r="S27" s="67"/>
      <c r="T27" s="45"/>
      <c r="U27" s="62"/>
      <c r="V27" s="3" t="str">
        <f>VLOOKUP($Z27,[1]元!$A$2:$D$129,3,0)</f>
        <v>相原　陽大</v>
      </c>
      <c r="W27" s="4" t="s">
        <v>12</v>
      </c>
      <c r="X27" s="5" t="str">
        <f>VLOOKUP($Z27,[1]元!$A$2:$D$129,2,0)</f>
        <v>県立浦和</v>
      </c>
      <c r="Y27" s="4" t="s">
        <v>7</v>
      </c>
      <c r="Z27" s="2">
        <v>78</v>
      </c>
      <c r="AA27" s="1">
        <v>55</v>
      </c>
    </row>
    <row r="28" spans="1:27" s="9" customFormat="1" ht="13.5" customHeight="1" thickTop="1" thickBot="1" x14ac:dyDescent="0.2">
      <c r="A28" s="1"/>
      <c r="B28" s="2"/>
      <c r="C28" s="3"/>
      <c r="D28" s="4"/>
      <c r="E28" s="5"/>
      <c r="F28" s="4"/>
      <c r="G28" s="44">
        <v>2</v>
      </c>
      <c r="H28" s="63">
        <v>31</v>
      </c>
      <c r="I28" s="68"/>
      <c r="J28" s="10"/>
      <c r="K28" s="27"/>
      <c r="L28" s="51"/>
      <c r="M28" s="17"/>
      <c r="N28" s="18"/>
      <c r="O28" s="19"/>
      <c r="P28" s="8"/>
      <c r="Q28" s="30"/>
      <c r="R28" s="8"/>
      <c r="S28" s="60"/>
      <c r="T28" s="56">
        <v>47</v>
      </c>
      <c r="U28" s="42">
        <v>2</v>
      </c>
      <c r="V28" s="3"/>
      <c r="W28" s="4"/>
      <c r="X28" s="5"/>
      <c r="Y28" s="4"/>
      <c r="Z28" s="2"/>
      <c r="AA28" s="1"/>
    </row>
    <row r="29" spans="1:27" s="9" customFormat="1" ht="13.5" customHeight="1" thickTop="1" x14ac:dyDescent="0.15">
      <c r="A29" s="1">
        <v>11</v>
      </c>
      <c r="B29" s="2">
        <v>16</v>
      </c>
      <c r="C29" s="3" t="str">
        <f>VLOOKUP($B29,[1]元!$A$2:$D$129,3,0)</f>
        <v>新井　暢希</v>
      </c>
      <c r="D29" s="4" t="s">
        <v>10</v>
      </c>
      <c r="E29" s="5" t="str">
        <f>VLOOKUP($B29,[1]元!$A$2:$D$129,2,0)</f>
        <v>鴻巣</v>
      </c>
      <c r="F29" s="4" t="s">
        <v>7</v>
      </c>
      <c r="G29" s="6"/>
      <c r="H29" s="40"/>
      <c r="I29" s="39">
        <v>2</v>
      </c>
      <c r="J29" s="6"/>
      <c r="K29" s="27"/>
      <c r="L29" s="51"/>
      <c r="M29" s="17"/>
      <c r="N29" s="18"/>
      <c r="O29" s="19"/>
      <c r="P29" s="8"/>
      <c r="Q29" s="30"/>
      <c r="R29" s="8"/>
      <c r="S29" s="54">
        <v>1</v>
      </c>
      <c r="T29" s="41"/>
      <c r="U29" s="8"/>
      <c r="V29" s="3" t="str">
        <f>VLOOKUP($Z29,[1]元!$A$2:$D$129,3,0)</f>
        <v>細野　颯</v>
      </c>
      <c r="W29" s="4" t="s">
        <v>13</v>
      </c>
      <c r="X29" s="5" t="str">
        <f>VLOOKUP($Z29,[1]元!$A$2:$D$129,2,0)</f>
        <v>久喜北陽</v>
      </c>
      <c r="Y29" s="4" t="s">
        <v>1</v>
      </c>
      <c r="Z29" s="2">
        <v>14</v>
      </c>
      <c r="AA29" s="1">
        <v>56</v>
      </c>
    </row>
    <row r="30" spans="1:27" s="9" customFormat="1" ht="13.5" customHeight="1" thickBot="1" x14ac:dyDescent="0.2">
      <c r="A30" s="1"/>
      <c r="B30" s="2"/>
      <c r="C30" s="3"/>
      <c r="D30" s="4"/>
      <c r="E30" s="5"/>
      <c r="F30" s="4"/>
      <c r="G30" s="69"/>
      <c r="H30" s="38"/>
      <c r="I30" s="10"/>
      <c r="J30" s="6"/>
      <c r="K30" s="27"/>
      <c r="L30" s="51"/>
      <c r="M30" s="17"/>
      <c r="N30" s="18"/>
      <c r="O30" s="19"/>
      <c r="P30" s="8"/>
      <c r="Q30" s="30"/>
      <c r="R30" s="8"/>
      <c r="S30" s="13"/>
      <c r="T30" s="62"/>
      <c r="U30" s="70"/>
      <c r="V30" s="3"/>
      <c r="W30" s="4"/>
      <c r="X30" s="5"/>
      <c r="Y30" s="4"/>
      <c r="Z30" s="2"/>
      <c r="AA30" s="1"/>
    </row>
    <row r="31" spans="1:27" s="9" customFormat="1" ht="13.5" customHeight="1" thickTop="1" x14ac:dyDescent="0.15">
      <c r="A31" s="14"/>
      <c r="B31" s="2">
        <v>0</v>
      </c>
      <c r="C31" s="14"/>
      <c r="D31" s="2"/>
      <c r="E31" s="14"/>
      <c r="F31" s="2"/>
      <c r="G31" s="10"/>
      <c r="H31" s="39">
        <v>2</v>
      </c>
      <c r="I31" s="6"/>
      <c r="J31" s="6"/>
      <c r="K31" s="27"/>
      <c r="L31" s="51"/>
      <c r="M31" s="17"/>
      <c r="N31" s="18"/>
      <c r="O31" s="19"/>
      <c r="P31" s="8"/>
      <c r="Q31" s="30"/>
      <c r="R31" s="8"/>
      <c r="S31" s="8"/>
      <c r="T31" s="54">
        <v>2</v>
      </c>
      <c r="U31" s="13"/>
      <c r="V31" s="14"/>
      <c r="W31" s="2"/>
      <c r="X31" s="14"/>
      <c r="Y31" s="2"/>
      <c r="Z31" s="2">
        <v>0</v>
      </c>
      <c r="AA31" s="14"/>
    </row>
    <row r="32" spans="1:27" s="9" customFormat="1" ht="13.5" customHeight="1" thickBot="1" x14ac:dyDescent="0.2">
      <c r="A32" s="14"/>
      <c r="B32" s="2"/>
      <c r="C32" s="14"/>
      <c r="D32" s="2"/>
      <c r="E32" s="14"/>
      <c r="F32" s="2"/>
      <c r="G32" s="6"/>
      <c r="H32" s="6"/>
      <c r="I32" s="6"/>
      <c r="J32" s="6"/>
      <c r="K32" s="63">
        <v>84</v>
      </c>
      <c r="L32" s="65">
        <v>0</v>
      </c>
      <c r="M32" s="17"/>
      <c r="N32" s="18"/>
      <c r="O32" s="71"/>
      <c r="P32" s="55">
        <v>2</v>
      </c>
      <c r="Q32" s="56">
        <v>86</v>
      </c>
      <c r="R32" s="8"/>
      <c r="S32" s="8"/>
      <c r="T32" s="8"/>
      <c r="U32" s="8"/>
      <c r="V32" s="14"/>
      <c r="W32" s="2"/>
      <c r="X32" s="14"/>
      <c r="Y32" s="2"/>
      <c r="Z32" s="2"/>
      <c r="AA32" s="14"/>
    </row>
    <row r="33" spans="1:27" s="9" customFormat="1" ht="13.5" customHeight="1" thickTop="1" x14ac:dyDescent="0.15">
      <c r="A33" s="1">
        <v>12</v>
      </c>
      <c r="B33" s="2">
        <v>9</v>
      </c>
      <c r="C33" s="3" t="str">
        <f>VLOOKUP($B33,[1]元!$A$2:$D$129,3,0)</f>
        <v>本郷　達哉</v>
      </c>
      <c r="D33" s="4" t="s">
        <v>14</v>
      </c>
      <c r="E33" s="5" t="str">
        <f>VLOOKUP($B33,[1]元!$A$2:$D$129,2,0)</f>
        <v>松伏</v>
      </c>
      <c r="F33" s="4" t="s">
        <v>7</v>
      </c>
      <c r="G33" s="6"/>
      <c r="H33" s="6"/>
      <c r="I33" s="6"/>
      <c r="J33" s="6"/>
      <c r="K33" s="40"/>
      <c r="L33" s="66"/>
      <c r="M33" s="72"/>
      <c r="N33" s="73"/>
      <c r="O33" s="71"/>
      <c r="P33" s="20"/>
      <c r="Q33" s="41"/>
      <c r="R33" s="8"/>
      <c r="S33" s="8"/>
      <c r="T33" s="8"/>
      <c r="U33" s="8"/>
      <c r="V33" s="3" t="str">
        <f>VLOOKUP($Z33,[1]元!$A$2:$D$129,3,0)</f>
        <v>大山　遼</v>
      </c>
      <c r="W33" s="4" t="s">
        <v>0</v>
      </c>
      <c r="X33" s="5" t="str">
        <f>VLOOKUP($Z33,[1]元!$A$2:$D$129,2,0)</f>
        <v>鴻巣</v>
      </c>
      <c r="Y33" s="4" t="s">
        <v>5</v>
      </c>
      <c r="Z33" s="2">
        <v>11</v>
      </c>
      <c r="AA33" s="1">
        <v>57</v>
      </c>
    </row>
    <row r="34" spans="1:27" s="9" customFormat="1" ht="13.5" customHeight="1" thickBot="1" x14ac:dyDescent="0.2">
      <c r="A34" s="1"/>
      <c r="B34" s="2"/>
      <c r="C34" s="3"/>
      <c r="D34" s="4"/>
      <c r="E34" s="5"/>
      <c r="F34" s="4"/>
      <c r="G34" s="10"/>
      <c r="H34" s="11">
        <v>2</v>
      </c>
      <c r="I34" s="6"/>
      <c r="J34" s="6"/>
      <c r="K34" s="40"/>
      <c r="L34" s="27"/>
      <c r="M34" s="72"/>
      <c r="N34" s="73"/>
      <c r="O34" s="74"/>
      <c r="P34" s="41"/>
      <c r="Q34" s="41"/>
      <c r="R34" s="8"/>
      <c r="S34" s="8"/>
      <c r="T34" s="12">
        <v>2</v>
      </c>
      <c r="U34" s="13"/>
      <c r="V34" s="3"/>
      <c r="W34" s="4"/>
      <c r="X34" s="5"/>
      <c r="Y34" s="4"/>
      <c r="Z34" s="2"/>
      <c r="AA34" s="1"/>
    </row>
    <row r="35" spans="1:27" s="9" customFormat="1" ht="13.5" customHeight="1" thickTop="1" x14ac:dyDescent="0.15">
      <c r="A35" s="14"/>
      <c r="B35" s="2">
        <v>0</v>
      </c>
      <c r="C35" s="14"/>
      <c r="D35" s="2"/>
      <c r="E35" s="14"/>
      <c r="F35" s="2"/>
      <c r="G35" s="15"/>
      <c r="H35" s="16"/>
      <c r="I35" s="10"/>
      <c r="J35" s="6"/>
      <c r="K35" s="40"/>
      <c r="L35" s="27"/>
      <c r="M35" s="72"/>
      <c r="N35" s="73"/>
      <c r="O35" s="74"/>
      <c r="P35" s="41"/>
      <c r="Q35" s="41"/>
      <c r="R35" s="8"/>
      <c r="S35" s="13"/>
      <c r="T35" s="20"/>
      <c r="U35" s="21"/>
      <c r="V35" s="14"/>
      <c r="W35" s="2"/>
      <c r="X35" s="14"/>
      <c r="Y35" s="2"/>
      <c r="Z35" s="2">
        <v>0</v>
      </c>
      <c r="AA35" s="14"/>
    </row>
    <row r="36" spans="1:27" s="9" customFormat="1" ht="13.5" customHeight="1" thickBot="1" x14ac:dyDescent="0.2">
      <c r="A36" s="14"/>
      <c r="B36" s="2"/>
      <c r="C36" s="14"/>
      <c r="D36" s="2"/>
      <c r="E36" s="14"/>
      <c r="F36" s="2"/>
      <c r="G36" s="6"/>
      <c r="H36" s="22">
        <v>32</v>
      </c>
      <c r="I36" s="23">
        <v>2</v>
      </c>
      <c r="J36" s="6"/>
      <c r="K36" s="40"/>
      <c r="L36" s="27"/>
      <c r="M36" s="72"/>
      <c r="N36" s="73"/>
      <c r="O36" s="74"/>
      <c r="P36" s="41"/>
      <c r="Q36" s="41"/>
      <c r="R36" s="8"/>
      <c r="S36" s="24">
        <v>2</v>
      </c>
      <c r="T36" s="25">
        <v>48</v>
      </c>
      <c r="U36" s="8"/>
      <c r="V36" s="14"/>
      <c r="W36" s="2"/>
      <c r="X36" s="14"/>
      <c r="Y36" s="2"/>
      <c r="Z36" s="2"/>
      <c r="AA36" s="14"/>
    </row>
    <row r="37" spans="1:27" s="9" customFormat="1" ht="13.5" customHeight="1" thickTop="1" thickBot="1" x14ac:dyDescent="0.2">
      <c r="A37" s="1">
        <v>13</v>
      </c>
      <c r="B37" s="2">
        <v>73</v>
      </c>
      <c r="C37" s="3" t="str">
        <f>VLOOKUP($B37,[1]元!$A$2:$D$129,3,0)</f>
        <v>寺井　章人</v>
      </c>
      <c r="D37" s="4" t="s">
        <v>0</v>
      </c>
      <c r="E37" s="5" t="str">
        <f>VLOOKUP($B37,[1]元!$A$2:$D$129,2,0)</f>
        <v>所沢中央</v>
      </c>
      <c r="F37" s="4" t="s">
        <v>3</v>
      </c>
      <c r="G37" s="26">
        <v>0</v>
      </c>
      <c r="H37" s="27"/>
      <c r="I37" s="28"/>
      <c r="J37" s="10"/>
      <c r="K37" s="40"/>
      <c r="L37" s="27"/>
      <c r="M37" s="72"/>
      <c r="N37" s="73"/>
      <c r="O37" s="74"/>
      <c r="P37" s="41"/>
      <c r="Q37" s="41"/>
      <c r="R37" s="8"/>
      <c r="S37" s="29"/>
      <c r="T37" s="30"/>
      <c r="U37" s="31">
        <v>2</v>
      </c>
      <c r="V37" s="3" t="str">
        <f>VLOOKUP($Z37,[1]元!$A$2:$D$129,3,0)</f>
        <v>翁長　勝歓</v>
      </c>
      <c r="W37" s="4" t="s">
        <v>4</v>
      </c>
      <c r="X37" s="5" t="str">
        <f>VLOOKUP($Z37,[1]元!$A$2:$D$129,2,0)</f>
        <v>川口東</v>
      </c>
      <c r="Y37" s="4" t="s">
        <v>1</v>
      </c>
      <c r="Z37" s="2">
        <v>75</v>
      </c>
      <c r="AA37" s="1">
        <v>58</v>
      </c>
    </row>
    <row r="38" spans="1:27" s="9" customFormat="1" ht="13.5" customHeight="1" thickTop="1" thickBot="1" x14ac:dyDescent="0.2">
      <c r="A38" s="1"/>
      <c r="B38" s="2"/>
      <c r="C38" s="3"/>
      <c r="D38" s="4"/>
      <c r="E38" s="5"/>
      <c r="F38" s="4"/>
      <c r="G38" s="32">
        <v>4</v>
      </c>
      <c r="H38" s="33"/>
      <c r="I38" s="34"/>
      <c r="J38" s="10"/>
      <c r="K38" s="40"/>
      <c r="L38" s="27"/>
      <c r="M38" s="72"/>
      <c r="N38" s="73"/>
      <c r="O38" s="74"/>
      <c r="P38" s="41"/>
      <c r="Q38" s="41"/>
      <c r="R38" s="8"/>
      <c r="S38" s="35"/>
      <c r="T38" s="36"/>
      <c r="U38" s="37">
        <v>17</v>
      </c>
      <c r="V38" s="3"/>
      <c r="W38" s="4"/>
      <c r="X38" s="5"/>
      <c r="Y38" s="4"/>
      <c r="Z38" s="2"/>
      <c r="AA38" s="1"/>
    </row>
    <row r="39" spans="1:27" s="9" customFormat="1" ht="13.5" customHeight="1" thickTop="1" thickBot="1" x14ac:dyDescent="0.2">
      <c r="A39" s="1">
        <v>14</v>
      </c>
      <c r="B39" s="2">
        <v>56</v>
      </c>
      <c r="C39" s="3" t="str">
        <f>VLOOKUP($B39,[1]元!$A$2:$D$129,3,0)</f>
        <v>遠藤　圭祐</v>
      </c>
      <c r="D39" s="4" t="s">
        <v>15</v>
      </c>
      <c r="E39" s="5" t="str">
        <f>VLOOKUP($B39,[1]元!$A$2:$D$129,2,0)</f>
        <v>不動岡</v>
      </c>
      <c r="F39" s="4" t="s">
        <v>16</v>
      </c>
      <c r="G39" s="38"/>
      <c r="H39" s="39">
        <v>0</v>
      </c>
      <c r="I39" s="40"/>
      <c r="J39" s="10"/>
      <c r="K39" s="40"/>
      <c r="L39" s="27"/>
      <c r="M39" s="72"/>
      <c r="N39" s="73"/>
      <c r="O39" s="74"/>
      <c r="P39" s="41"/>
      <c r="Q39" s="41"/>
      <c r="R39" s="8"/>
      <c r="S39" s="41"/>
      <c r="T39" s="42">
        <v>0</v>
      </c>
      <c r="U39" s="43"/>
      <c r="V39" s="3" t="str">
        <f>VLOOKUP($Z39,[1]元!$A$2:$D$129,3,0)</f>
        <v>原田　涼</v>
      </c>
      <c r="W39" s="4" t="s">
        <v>15</v>
      </c>
      <c r="X39" s="5" t="str">
        <f>VLOOKUP($Z39,[1]元!$A$2:$D$129,2,0)</f>
        <v>県川口</v>
      </c>
      <c r="Y39" s="4" t="s">
        <v>17</v>
      </c>
      <c r="Z39" s="2">
        <v>54</v>
      </c>
      <c r="AA39" s="1">
        <v>59</v>
      </c>
    </row>
    <row r="40" spans="1:27" s="9" customFormat="1" ht="13.5" customHeight="1" thickTop="1" thickBot="1" x14ac:dyDescent="0.2">
      <c r="A40" s="1"/>
      <c r="B40" s="2"/>
      <c r="C40" s="3"/>
      <c r="D40" s="4"/>
      <c r="E40" s="5"/>
      <c r="F40" s="4"/>
      <c r="G40" s="44">
        <v>2</v>
      </c>
      <c r="H40" s="6"/>
      <c r="I40" s="22">
        <v>62</v>
      </c>
      <c r="J40" s="23">
        <v>0</v>
      </c>
      <c r="K40" s="40"/>
      <c r="L40" s="27"/>
      <c r="M40" s="72"/>
      <c r="N40" s="73"/>
      <c r="O40" s="74"/>
      <c r="P40" s="41"/>
      <c r="Q40" s="41"/>
      <c r="R40" s="24">
        <v>0</v>
      </c>
      <c r="S40" s="25">
        <v>70</v>
      </c>
      <c r="T40" s="8"/>
      <c r="U40" s="42">
        <v>0</v>
      </c>
      <c r="V40" s="3"/>
      <c r="W40" s="4"/>
      <c r="X40" s="5"/>
      <c r="Y40" s="4"/>
      <c r="Z40" s="2"/>
      <c r="AA40" s="1"/>
    </row>
    <row r="41" spans="1:27" s="9" customFormat="1" ht="13.5" customHeight="1" thickTop="1" thickBot="1" x14ac:dyDescent="0.2">
      <c r="A41" s="1">
        <v>15</v>
      </c>
      <c r="B41" s="2">
        <v>41</v>
      </c>
      <c r="C41" s="3" t="str">
        <f>VLOOKUP($B41,[1]元!$A$2:$D$129,3,0)</f>
        <v>奥﨑　楊平</v>
      </c>
      <c r="D41" s="4" t="s">
        <v>4</v>
      </c>
      <c r="E41" s="5" t="str">
        <f>VLOOKUP($B41,[1]元!$A$2:$D$129,2,0)</f>
        <v>越谷南</v>
      </c>
      <c r="F41" s="4" t="s">
        <v>1</v>
      </c>
      <c r="G41" s="26">
        <v>2</v>
      </c>
      <c r="H41" s="6"/>
      <c r="I41" s="27"/>
      <c r="J41" s="57"/>
      <c r="K41" s="34"/>
      <c r="L41" s="27"/>
      <c r="M41" s="72"/>
      <c r="N41" s="73"/>
      <c r="O41" s="74"/>
      <c r="P41" s="41"/>
      <c r="Q41" s="41"/>
      <c r="R41" s="45"/>
      <c r="S41" s="30"/>
      <c r="T41" s="8"/>
      <c r="U41" s="31">
        <v>2</v>
      </c>
      <c r="V41" s="3" t="str">
        <f>VLOOKUP($Z41,[1]元!$A$2:$D$129,3,0)</f>
        <v>恩田　凌介</v>
      </c>
      <c r="W41" s="4" t="s">
        <v>4</v>
      </c>
      <c r="X41" s="5" t="str">
        <f>VLOOKUP($Z41,[1]元!$A$2:$D$129,2,0)</f>
        <v>大宮東</v>
      </c>
      <c r="Y41" s="4" t="s">
        <v>18</v>
      </c>
      <c r="Z41" s="2">
        <v>43</v>
      </c>
      <c r="AA41" s="1">
        <v>60</v>
      </c>
    </row>
    <row r="42" spans="1:27" s="9" customFormat="1" ht="13.5" customHeight="1" thickTop="1" thickBot="1" x14ac:dyDescent="0.2">
      <c r="A42" s="1"/>
      <c r="B42" s="2"/>
      <c r="C42" s="3"/>
      <c r="D42" s="4"/>
      <c r="E42" s="5"/>
      <c r="F42" s="4"/>
      <c r="G42" s="59">
        <v>5</v>
      </c>
      <c r="H42" s="23">
        <v>0</v>
      </c>
      <c r="I42" s="27"/>
      <c r="J42" s="58"/>
      <c r="K42" s="34"/>
      <c r="L42" s="27"/>
      <c r="M42" s="72"/>
      <c r="N42" s="73"/>
      <c r="O42" s="74"/>
      <c r="P42" s="41"/>
      <c r="Q42" s="41"/>
      <c r="R42" s="30"/>
      <c r="S42" s="30"/>
      <c r="T42" s="24">
        <v>1</v>
      </c>
      <c r="U42" s="37">
        <v>18</v>
      </c>
      <c r="V42" s="3"/>
      <c r="W42" s="4"/>
      <c r="X42" s="5"/>
      <c r="Y42" s="4"/>
      <c r="Z42" s="2"/>
      <c r="AA42" s="1"/>
    </row>
    <row r="43" spans="1:27" s="9" customFormat="1" ht="13.5" customHeight="1" thickTop="1" x14ac:dyDescent="0.15">
      <c r="A43" s="1">
        <v>16</v>
      </c>
      <c r="B43" s="2">
        <v>88</v>
      </c>
      <c r="C43" s="3" t="str">
        <f>VLOOKUP($B43,[1]元!$A$2:$D$129,3,0)</f>
        <v>染谷俊輔</v>
      </c>
      <c r="D43" s="4" t="s">
        <v>4</v>
      </c>
      <c r="E43" s="5" t="str">
        <f>VLOOKUP($B43,[1]元!$A$2:$D$129,2,0)</f>
        <v>三郷工技</v>
      </c>
      <c r="F43" s="4" t="s">
        <v>1</v>
      </c>
      <c r="G43" s="50"/>
      <c r="H43" s="57"/>
      <c r="I43" s="58"/>
      <c r="J43" s="58"/>
      <c r="K43" s="34"/>
      <c r="L43" s="27"/>
      <c r="M43" s="72"/>
      <c r="N43" s="73"/>
      <c r="O43" s="74"/>
      <c r="P43" s="41"/>
      <c r="Q43" s="41"/>
      <c r="R43" s="30"/>
      <c r="S43" s="67"/>
      <c r="T43" s="45"/>
      <c r="U43" s="43"/>
      <c r="V43" s="3" t="str">
        <f>VLOOKUP($Z43,[1]元!$A$2:$D$129,3,0)</f>
        <v>小林　翔太郎</v>
      </c>
      <c r="W43" s="4" t="s">
        <v>19</v>
      </c>
      <c r="X43" s="5" t="str">
        <f>VLOOKUP($Z43,[1]元!$A$2:$D$129,2,0)</f>
        <v>武南</v>
      </c>
      <c r="Y43" s="4" t="s">
        <v>18</v>
      </c>
      <c r="Z43" s="2">
        <v>86</v>
      </c>
      <c r="AA43" s="1">
        <v>61</v>
      </c>
    </row>
    <row r="44" spans="1:27" s="9" customFormat="1" ht="13.5" customHeight="1" thickBot="1" x14ac:dyDescent="0.2">
      <c r="A44" s="1"/>
      <c r="B44" s="2"/>
      <c r="C44" s="3"/>
      <c r="D44" s="4"/>
      <c r="E44" s="5"/>
      <c r="F44" s="4"/>
      <c r="G44" s="44">
        <v>0</v>
      </c>
      <c r="H44" s="63">
        <v>33</v>
      </c>
      <c r="I44" s="33"/>
      <c r="J44" s="58"/>
      <c r="K44" s="34"/>
      <c r="L44" s="27"/>
      <c r="M44" s="72"/>
      <c r="N44" s="73"/>
      <c r="O44" s="74"/>
      <c r="P44" s="41"/>
      <c r="Q44" s="41"/>
      <c r="R44" s="30"/>
      <c r="S44" s="60"/>
      <c r="T44" s="56">
        <v>49</v>
      </c>
      <c r="U44" s="42">
        <v>0</v>
      </c>
      <c r="V44" s="3"/>
      <c r="W44" s="4"/>
      <c r="X44" s="5"/>
      <c r="Y44" s="4"/>
      <c r="Z44" s="2"/>
      <c r="AA44" s="1"/>
    </row>
    <row r="45" spans="1:27" s="9" customFormat="1" ht="13.5" customHeight="1" thickTop="1" x14ac:dyDescent="0.15">
      <c r="A45" s="1">
        <v>17</v>
      </c>
      <c r="B45" s="2">
        <v>24</v>
      </c>
      <c r="C45" s="3" t="str">
        <f>VLOOKUP($B45,[1]元!$A$2:$D$129,3,0)</f>
        <v>登　潤哉</v>
      </c>
      <c r="D45" s="4" t="s">
        <v>20</v>
      </c>
      <c r="E45" s="5" t="str">
        <f>VLOOKUP($B45,[1]元!$A$2:$D$129,2,0)</f>
        <v>武里中</v>
      </c>
      <c r="F45" s="4" t="s">
        <v>21</v>
      </c>
      <c r="G45" s="6"/>
      <c r="H45" s="40"/>
      <c r="I45" s="39">
        <v>0</v>
      </c>
      <c r="J45" s="27"/>
      <c r="K45" s="34"/>
      <c r="L45" s="27"/>
      <c r="M45" s="72"/>
      <c r="N45" s="73"/>
      <c r="O45" s="74"/>
      <c r="P45" s="41"/>
      <c r="Q45" s="41"/>
      <c r="R45" s="30"/>
      <c r="S45" s="54">
        <v>0</v>
      </c>
      <c r="T45" s="41"/>
      <c r="U45" s="8"/>
      <c r="V45" s="3" t="str">
        <f>VLOOKUP($Z45,[1]元!$A$2:$D$129,3,0)</f>
        <v>大脇慎也</v>
      </c>
      <c r="W45" s="4" t="s">
        <v>4</v>
      </c>
      <c r="X45" s="5" t="str">
        <f>VLOOKUP($Z45,[1]元!$A$2:$D$129,2,0)</f>
        <v>武里中</v>
      </c>
      <c r="Y45" s="4" t="s">
        <v>1</v>
      </c>
      <c r="Z45" s="2">
        <v>22</v>
      </c>
      <c r="AA45" s="1">
        <v>62</v>
      </c>
    </row>
    <row r="46" spans="1:27" s="9" customFormat="1" ht="13.5" customHeight="1" thickBot="1" x14ac:dyDescent="0.2">
      <c r="A46" s="1"/>
      <c r="B46" s="2"/>
      <c r="C46" s="3"/>
      <c r="D46" s="4"/>
      <c r="E46" s="5"/>
      <c r="F46" s="4"/>
      <c r="G46" s="69"/>
      <c r="H46" s="38"/>
      <c r="I46" s="10"/>
      <c r="J46" s="27"/>
      <c r="K46" s="34"/>
      <c r="L46" s="27"/>
      <c r="M46" s="72"/>
      <c r="N46" s="73"/>
      <c r="O46" s="74"/>
      <c r="P46" s="41"/>
      <c r="Q46" s="41"/>
      <c r="R46" s="30"/>
      <c r="S46" s="13"/>
      <c r="T46" s="62"/>
      <c r="U46" s="70"/>
      <c r="V46" s="3"/>
      <c r="W46" s="4"/>
      <c r="X46" s="5"/>
      <c r="Y46" s="4"/>
      <c r="Z46" s="2"/>
      <c r="AA46" s="1"/>
    </row>
    <row r="47" spans="1:27" s="9" customFormat="1" ht="13.5" customHeight="1" thickTop="1" x14ac:dyDescent="0.15">
      <c r="A47" s="14"/>
      <c r="B47" s="2">
        <v>0</v>
      </c>
      <c r="C47" s="14"/>
      <c r="D47" s="2"/>
      <c r="E47" s="14"/>
      <c r="F47" s="2"/>
      <c r="G47" s="10"/>
      <c r="H47" s="39">
        <v>2</v>
      </c>
      <c r="I47" s="6"/>
      <c r="J47" s="27"/>
      <c r="K47" s="34"/>
      <c r="L47" s="27"/>
      <c r="M47" s="72"/>
      <c r="N47" s="73"/>
      <c r="O47" s="74"/>
      <c r="P47" s="41"/>
      <c r="Q47" s="41"/>
      <c r="R47" s="30"/>
      <c r="S47" s="8"/>
      <c r="T47" s="54">
        <v>2</v>
      </c>
      <c r="U47" s="13"/>
      <c r="V47" s="14"/>
      <c r="W47" s="2"/>
      <c r="X47" s="14"/>
      <c r="Y47" s="2"/>
      <c r="Z47" s="2">
        <v>0</v>
      </c>
      <c r="AA47" s="14"/>
    </row>
    <row r="48" spans="1:27" s="9" customFormat="1" ht="13.5" customHeight="1" thickBot="1" x14ac:dyDescent="0.2">
      <c r="A48" s="14"/>
      <c r="B48" s="2"/>
      <c r="C48" s="14"/>
      <c r="D48" s="2"/>
      <c r="E48" s="14"/>
      <c r="F48" s="2"/>
      <c r="G48" s="6"/>
      <c r="H48" s="6"/>
      <c r="I48" s="6"/>
      <c r="J48" s="63">
        <v>77</v>
      </c>
      <c r="K48" s="68"/>
      <c r="L48" s="27"/>
      <c r="M48" s="72"/>
      <c r="N48" s="73"/>
      <c r="O48" s="74"/>
      <c r="P48" s="41"/>
      <c r="Q48" s="75"/>
      <c r="R48" s="56">
        <v>81</v>
      </c>
      <c r="S48" s="8"/>
      <c r="T48" s="8"/>
      <c r="U48" s="8"/>
      <c r="V48" s="14"/>
      <c r="W48" s="2"/>
      <c r="X48" s="14"/>
      <c r="Y48" s="2"/>
      <c r="Z48" s="2"/>
      <c r="AA48" s="14"/>
    </row>
    <row r="49" spans="1:27" s="9" customFormat="1" ht="13.5" customHeight="1" thickTop="1" x14ac:dyDescent="0.15">
      <c r="A49" s="1">
        <v>18</v>
      </c>
      <c r="B49" s="2">
        <v>25</v>
      </c>
      <c r="C49" s="3" t="str">
        <f>VLOOKUP($B49,[1]元!$A$2:$D$129,3,0)</f>
        <v>黒川　諒一</v>
      </c>
      <c r="D49" s="4" t="s">
        <v>14</v>
      </c>
      <c r="E49" s="5" t="str">
        <f>VLOOKUP($B49,[1]元!$A$2:$D$129,2,0)</f>
        <v>上里北</v>
      </c>
      <c r="F49" s="4" t="s">
        <v>7</v>
      </c>
      <c r="G49" s="6"/>
      <c r="H49" s="6"/>
      <c r="I49" s="6"/>
      <c r="J49" s="40"/>
      <c r="K49" s="39">
        <v>2</v>
      </c>
      <c r="L49" s="27"/>
      <c r="M49" s="72"/>
      <c r="N49" s="73"/>
      <c r="O49" s="74"/>
      <c r="P49" s="41"/>
      <c r="Q49" s="42">
        <v>2</v>
      </c>
      <c r="R49" s="41"/>
      <c r="S49" s="8"/>
      <c r="T49" s="8"/>
      <c r="U49" s="8"/>
      <c r="V49" s="3" t="str">
        <f>VLOOKUP($Z49,[1]元!$A$2:$D$129,3,0)</f>
        <v>滝口　隼祐</v>
      </c>
      <c r="W49" s="4" t="s">
        <v>4</v>
      </c>
      <c r="X49" s="5" t="str">
        <f>VLOOKUP($Z49,[1]元!$A$2:$D$129,2,0)</f>
        <v>本太中</v>
      </c>
      <c r="Y49" s="4" t="s">
        <v>1</v>
      </c>
      <c r="Z49" s="2">
        <v>27</v>
      </c>
      <c r="AA49" s="1">
        <v>63</v>
      </c>
    </row>
    <row r="50" spans="1:27" s="9" customFormat="1" ht="13.5" customHeight="1" x14ac:dyDescent="0.15">
      <c r="A50" s="1"/>
      <c r="B50" s="2"/>
      <c r="C50" s="3"/>
      <c r="D50" s="4"/>
      <c r="E50" s="5"/>
      <c r="F50" s="4"/>
      <c r="G50" s="49"/>
      <c r="H50" s="76">
        <v>1</v>
      </c>
      <c r="I50" s="6"/>
      <c r="J50" s="40"/>
      <c r="K50" s="10"/>
      <c r="L50" s="27"/>
      <c r="M50" s="72"/>
      <c r="N50" s="73"/>
      <c r="O50" s="74"/>
      <c r="P50" s="41"/>
      <c r="Q50" s="8"/>
      <c r="R50" s="41"/>
      <c r="S50" s="8"/>
      <c r="T50" s="77">
        <v>0</v>
      </c>
      <c r="U50" s="53"/>
      <c r="V50" s="3"/>
      <c r="W50" s="4"/>
      <c r="X50" s="5"/>
      <c r="Y50" s="4"/>
      <c r="Z50" s="2"/>
      <c r="AA50" s="1"/>
    </row>
    <row r="51" spans="1:27" s="9" customFormat="1" ht="13.5" customHeight="1" x14ac:dyDescent="0.15">
      <c r="A51" s="14"/>
      <c r="B51" s="2">
        <v>0</v>
      </c>
      <c r="C51" s="14"/>
      <c r="D51" s="2"/>
      <c r="E51" s="14"/>
      <c r="F51" s="2"/>
      <c r="G51" s="78"/>
      <c r="H51" s="79"/>
      <c r="I51" s="51"/>
      <c r="J51" s="40"/>
      <c r="K51" s="10"/>
      <c r="L51" s="27"/>
      <c r="M51" s="72"/>
      <c r="N51" s="73"/>
      <c r="O51" s="74"/>
      <c r="P51" s="41"/>
      <c r="Q51" s="8"/>
      <c r="R51" s="41"/>
      <c r="S51" s="52"/>
      <c r="T51" s="80"/>
      <c r="U51" s="81"/>
      <c r="V51" s="14"/>
      <c r="W51" s="2"/>
      <c r="X51" s="14"/>
      <c r="Y51" s="2"/>
      <c r="Z51" s="2">
        <v>0</v>
      </c>
      <c r="AA51" s="14"/>
    </row>
    <row r="52" spans="1:27" s="9" customFormat="1" ht="13.5" customHeight="1" thickBot="1" x14ac:dyDescent="0.2">
      <c r="A52" s="14"/>
      <c r="B52" s="2"/>
      <c r="C52" s="14"/>
      <c r="D52" s="2"/>
      <c r="E52" s="14"/>
      <c r="F52" s="2"/>
      <c r="G52" s="6"/>
      <c r="H52" s="63">
        <v>34</v>
      </c>
      <c r="I52" s="65">
        <v>0</v>
      </c>
      <c r="J52" s="40"/>
      <c r="K52" s="10"/>
      <c r="L52" s="27"/>
      <c r="M52" s="72"/>
      <c r="N52" s="73"/>
      <c r="O52" s="74"/>
      <c r="P52" s="41"/>
      <c r="Q52" s="8"/>
      <c r="R52" s="41"/>
      <c r="S52" s="55">
        <v>0</v>
      </c>
      <c r="T52" s="56">
        <v>50</v>
      </c>
      <c r="U52" s="8"/>
      <c r="V52" s="14"/>
      <c r="W52" s="2"/>
      <c r="X52" s="14"/>
      <c r="Y52" s="2"/>
      <c r="Z52" s="2"/>
      <c r="AA52" s="14"/>
    </row>
    <row r="53" spans="1:27" s="9" customFormat="1" ht="13.5" customHeight="1" thickTop="1" x14ac:dyDescent="0.15">
      <c r="A53" s="1">
        <v>19</v>
      </c>
      <c r="B53" s="2">
        <v>89</v>
      </c>
      <c r="C53" s="3" t="str">
        <f>VLOOKUP($B53,[1]元!$A$2:$D$129,3,0)</f>
        <v>志戸　颯海</v>
      </c>
      <c r="D53" s="4" t="s">
        <v>0</v>
      </c>
      <c r="E53" s="5" t="str">
        <f>VLOOKUP($B53,[1]元!$A$2:$D$129,2,0)</f>
        <v>所沢中央</v>
      </c>
      <c r="F53" s="4" t="s">
        <v>1</v>
      </c>
      <c r="G53" s="26">
        <v>0</v>
      </c>
      <c r="H53" s="40"/>
      <c r="I53" s="66"/>
      <c r="J53" s="34"/>
      <c r="K53" s="10"/>
      <c r="L53" s="27"/>
      <c r="M53" s="72"/>
      <c r="N53" s="73"/>
      <c r="O53" s="74"/>
      <c r="P53" s="41"/>
      <c r="Q53" s="8"/>
      <c r="R53" s="41"/>
      <c r="S53" s="45"/>
      <c r="T53" s="41"/>
      <c r="U53" s="31">
        <v>0</v>
      </c>
      <c r="V53" s="3" t="str">
        <f>VLOOKUP($Z53,[1]元!$A$2:$D$129,3,0)</f>
        <v>上田　巧己</v>
      </c>
      <c r="W53" s="4" t="s">
        <v>22</v>
      </c>
      <c r="X53" s="5" t="str">
        <f>VLOOKUP($Z53,[1]元!$A$2:$D$129,2,0)</f>
        <v>草加</v>
      </c>
      <c r="Y53" s="4" t="s">
        <v>17</v>
      </c>
      <c r="Z53" s="2">
        <v>91</v>
      </c>
      <c r="AA53" s="1">
        <v>64</v>
      </c>
    </row>
    <row r="54" spans="1:27" s="9" customFormat="1" ht="13.5" customHeight="1" thickBot="1" x14ac:dyDescent="0.2">
      <c r="A54" s="1"/>
      <c r="B54" s="2"/>
      <c r="C54" s="3"/>
      <c r="D54" s="4"/>
      <c r="E54" s="5"/>
      <c r="F54" s="4"/>
      <c r="G54" s="32">
        <v>6</v>
      </c>
      <c r="H54" s="68"/>
      <c r="I54" s="27"/>
      <c r="J54" s="34"/>
      <c r="K54" s="10"/>
      <c r="L54" s="27"/>
      <c r="M54" s="72"/>
      <c r="N54" s="82" t="str">
        <f>IF('[1]1'!I2=1,'[1]1'!E2,IF('[1]1'!I3=1,'[1]1'!E3,""))</f>
        <v>福田冬弥</v>
      </c>
      <c r="O54" s="74"/>
      <c r="P54" s="41"/>
      <c r="Q54" s="8"/>
      <c r="R54" s="41"/>
      <c r="S54" s="30"/>
      <c r="T54" s="75"/>
      <c r="U54" s="61">
        <v>19</v>
      </c>
      <c r="V54" s="3"/>
      <c r="W54" s="4"/>
      <c r="X54" s="5"/>
      <c r="Y54" s="4"/>
      <c r="Z54" s="2"/>
      <c r="AA54" s="1"/>
    </row>
    <row r="55" spans="1:27" s="9" customFormat="1" ht="13.5" customHeight="1" thickTop="1" thickBot="1" x14ac:dyDescent="0.2">
      <c r="A55" s="1">
        <v>20</v>
      </c>
      <c r="B55" s="2">
        <v>40</v>
      </c>
      <c r="C55" s="3" t="str">
        <f>VLOOKUP($B55,[1]元!$A$2:$D$129,3,0)</f>
        <v>粕谷　俊輔</v>
      </c>
      <c r="D55" s="4" t="s">
        <v>14</v>
      </c>
      <c r="E55" s="5" t="str">
        <f>VLOOKUP($B55,[1]元!$A$2:$D$129,2,0)</f>
        <v>県立川越</v>
      </c>
      <c r="F55" s="4" t="s">
        <v>23</v>
      </c>
      <c r="G55" s="38"/>
      <c r="H55" s="39">
        <v>2</v>
      </c>
      <c r="I55" s="27"/>
      <c r="J55" s="34"/>
      <c r="K55" s="10"/>
      <c r="L55" s="27"/>
      <c r="M55" s="72"/>
      <c r="N55" s="82"/>
      <c r="O55" s="74"/>
      <c r="P55" s="41"/>
      <c r="Q55" s="8"/>
      <c r="R55" s="41"/>
      <c r="S55" s="30"/>
      <c r="T55" s="42">
        <v>2</v>
      </c>
      <c r="U55" s="62"/>
      <c r="V55" s="3" t="str">
        <f>VLOOKUP($Z55,[1]元!$A$2:$D$129,3,0)</f>
        <v>杉本　一真</v>
      </c>
      <c r="W55" s="4" t="s">
        <v>4</v>
      </c>
      <c r="X55" s="5" t="str">
        <f>VLOOKUP($Z55,[1]元!$A$2:$D$129,2,0)</f>
        <v>浦和北</v>
      </c>
      <c r="Y55" s="4" t="s">
        <v>1</v>
      </c>
      <c r="Z55" s="2">
        <v>38</v>
      </c>
      <c r="AA55" s="1">
        <v>65</v>
      </c>
    </row>
    <row r="56" spans="1:27" s="9" customFormat="1" ht="13.5" customHeight="1" thickTop="1" thickBot="1" x14ac:dyDescent="0.2">
      <c r="A56" s="1"/>
      <c r="B56" s="2"/>
      <c r="C56" s="3"/>
      <c r="D56" s="4"/>
      <c r="E56" s="5"/>
      <c r="F56" s="4"/>
      <c r="G56" s="44">
        <v>2</v>
      </c>
      <c r="H56" s="6"/>
      <c r="I56" s="63">
        <v>63</v>
      </c>
      <c r="J56" s="68"/>
      <c r="K56" s="10"/>
      <c r="L56" s="27"/>
      <c r="M56" s="72"/>
      <c r="N56" s="82"/>
      <c r="O56" s="74"/>
      <c r="P56" s="41"/>
      <c r="Q56" s="8"/>
      <c r="R56" s="75"/>
      <c r="S56" s="56">
        <v>71</v>
      </c>
      <c r="T56" s="8"/>
      <c r="U56" s="42">
        <v>2</v>
      </c>
      <c r="V56" s="3"/>
      <c r="W56" s="4"/>
      <c r="X56" s="5"/>
      <c r="Y56" s="4"/>
      <c r="Z56" s="2"/>
      <c r="AA56" s="1"/>
    </row>
    <row r="57" spans="1:27" s="9" customFormat="1" ht="13.5" customHeight="1" thickTop="1" thickBot="1" x14ac:dyDescent="0.2">
      <c r="A57" s="1">
        <v>21</v>
      </c>
      <c r="B57" s="2">
        <v>57</v>
      </c>
      <c r="C57" s="3" t="str">
        <f>VLOOKUP($B57,[1]元!$A$2:$D$129,3,0)</f>
        <v>奥井　拓海</v>
      </c>
      <c r="D57" s="4" t="s">
        <v>24</v>
      </c>
      <c r="E57" s="5" t="str">
        <f>VLOOKUP($B57,[1]元!$A$2:$D$129,2,0)</f>
        <v>幸手桜</v>
      </c>
      <c r="F57" s="4" t="s">
        <v>16</v>
      </c>
      <c r="G57" s="26">
        <v>1</v>
      </c>
      <c r="H57" s="6"/>
      <c r="I57" s="40"/>
      <c r="J57" s="39">
        <v>2</v>
      </c>
      <c r="K57" s="6"/>
      <c r="L57" s="27"/>
      <c r="M57" s="72"/>
      <c r="N57" s="82"/>
      <c r="O57" s="74"/>
      <c r="P57" s="41"/>
      <c r="Q57" s="8"/>
      <c r="R57" s="42">
        <v>2</v>
      </c>
      <c r="S57" s="41"/>
      <c r="T57" s="8"/>
      <c r="U57" s="31">
        <v>2</v>
      </c>
      <c r="V57" s="3" t="str">
        <f>VLOOKUP($Z57,[1]元!$A$2:$D$129,3,0)</f>
        <v>飯田　祐樹</v>
      </c>
      <c r="W57" s="4" t="s">
        <v>4</v>
      </c>
      <c r="X57" s="5" t="str">
        <f>VLOOKUP($Z57,[1]元!$A$2:$D$129,2,0)</f>
        <v>与野</v>
      </c>
      <c r="Y57" s="4" t="s">
        <v>1</v>
      </c>
      <c r="Z57" s="2">
        <v>59</v>
      </c>
      <c r="AA57" s="1">
        <v>66</v>
      </c>
    </row>
    <row r="58" spans="1:27" s="9" customFormat="1" ht="13.5" customHeight="1" thickTop="1" thickBot="1" x14ac:dyDescent="0.2">
      <c r="A58" s="1"/>
      <c r="B58" s="2"/>
      <c r="C58" s="3"/>
      <c r="D58" s="4"/>
      <c r="E58" s="5"/>
      <c r="F58" s="4"/>
      <c r="G58" s="32">
        <v>7</v>
      </c>
      <c r="H58" s="65">
        <v>0</v>
      </c>
      <c r="I58" s="40"/>
      <c r="J58" s="10"/>
      <c r="K58" s="6"/>
      <c r="L58" s="27"/>
      <c r="M58" s="72"/>
      <c r="N58" s="82"/>
      <c r="O58" s="74"/>
      <c r="P58" s="41"/>
      <c r="Q58" s="8"/>
      <c r="R58" s="8"/>
      <c r="S58" s="41"/>
      <c r="T58" s="24">
        <v>0</v>
      </c>
      <c r="U58" s="37">
        <v>20</v>
      </c>
      <c r="V58" s="3"/>
      <c r="W58" s="4"/>
      <c r="X58" s="5"/>
      <c r="Y58" s="4"/>
      <c r="Z58" s="2"/>
      <c r="AA58" s="1"/>
    </row>
    <row r="59" spans="1:27" s="9" customFormat="1" ht="13.5" customHeight="1" thickTop="1" thickBot="1" x14ac:dyDescent="0.2">
      <c r="A59" s="1">
        <v>22</v>
      </c>
      <c r="B59" s="2">
        <v>72</v>
      </c>
      <c r="C59" s="3" t="str">
        <f>VLOOKUP($B59,[1]元!$A$2:$D$129,3,0)</f>
        <v>江村　皓貴</v>
      </c>
      <c r="D59" s="4" t="s">
        <v>15</v>
      </c>
      <c r="E59" s="5" t="str">
        <f>VLOOKUP($B59,[1]元!$A$2:$D$129,2,0)</f>
        <v>県立川越</v>
      </c>
      <c r="F59" s="4" t="s">
        <v>23</v>
      </c>
      <c r="G59" s="38"/>
      <c r="H59" s="66"/>
      <c r="I59" s="34"/>
      <c r="J59" s="10"/>
      <c r="K59" s="6"/>
      <c r="L59" s="27"/>
      <c r="M59" s="72"/>
      <c r="N59" s="82"/>
      <c r="O59" s="74"/>
      <c r="P59" s="41"/>
      <c r="Q59" s="8"/>
      <c r="R59" s="8"/>
      <c r="S59" s="35"/>
      <c r="T59" s="45"/>
      <c r="U59" s="43"/>
      <c r="V59" s="3" t="str">
        <f>VLOOKUP($Z59,[1]元!$A$2:$D$129,3,0)</f>
        <v>櫻井　諄</v>
      </c>
      <c r="W59" s="4" t="s">
        <v>25</v>
      </c>
      <c r="X59" s="5" t="str">
        <f>VLOOKUP($Z59,[1]元!$A$2:$D$129,2,0)</f>
        <v>川越東</v>
      </c>
      <c r="Y59" s="4" t="s">
        <v>26</v>
      </c>
      <c r="Z59" s="2">
        <v>70</v>
      </c>
      <c r="AA59" s="1">
        <v>67</v>
      </c>
    </row>
    <row r="60" spans="1:27" s="9" customFormat="1" ht="13.5" customHeight="1" thickTop="1" thickBot="1" x14ac:dyDescent="0.2">
      <c r="A60" s="1"/>
      <c r="B60" s="2"/>
      <c r="C60" s="3"/>
      <c r="D60" s="4"/>
      <c r="E60" s="5"/>
      <c r="F60" s="4"/>
      <c r="G60" s="44">
        <v>2</v>
      </c>
      <c r="H60" s="63">
        <v>35</v>
      </c>
      <c r="I60" s="68"/>
      <c r="J60" s="10"/>
      <c r="K60" s="6"/>
      <c r="L60" s="27"/>
      <c r="M60" s="72"/>
      <c r="N60" s="82"/>
      <c r="O60" s="74"/>
      <c r="P60" s="41"/>
      <c r="Q60" s="8"/>
      <c r="R60" s="8"/>
      <c r="S60" s="75"/>
      <c r="T60" s="56">
        <v>51</v>
      </c>
      <c r="U60" s="42">
        <v>0</v>
      </c>
      <c r="V60" s="3"/>
      <c r="W60" s="4"/>
      <c r="X60" s="5"/>
      <c r="Y60" s="4"/>
      <c r="Z60" s="2"/>
      <c r="AA60" s="1"/>
    </row>
    <row r="61" spans="1:27" s="9" customFormat="1" ht="13.5" customHeight="1" thickTop="1" x14ac:dyDescent="0.15">
      <c r="A61" s="1">
        <v>23</v>
      </c>
      <c r="B61" s="2">
        <v>8</v>
      </c>
      <c r="C61" s="3" t="str">
        <f>VLOOKUP($B61,[1]元!$A$2:$D$129,3,0)</f>
        <v>横山　準星</v>
      </c>
      <c r="D61" s="4" t="s">
        <v>27</v>
      </c>
      <c r="E61" s="5" t="str">
        <f>VLOOKUP($B61,[1]元!$A$2:$D$129,2,0)</f>
        <v>小松原</v>
      </c>
      <c r="F61" s="4" t="s">
        <v>28</v>
      </c>
      <c r="G61" s="6"/>
      <c r="H61" s="40"/>
      <c r="I61" s="39">
        <v>2</v>
      </c>
      <c r="J61" s="6"/>
      <c r="K61" s="6"/>
      <c r="L61" s="27"/>
      <c r="M61" s="72"/>
      <c r="N61" s="82"/>
      <c r="O61" s="74"/>
      <c r="P61" s="41"/>
      <c r="Q61" s="8"/>
      <c r="R61" s="8"/>
      <c r="S61" s="54">
        <v>2</v>
      </c>
      <c r="T61" s="41"/>
      <c r="U61" s="8"/>
      <c r="V61" s="3" t="str">
        <f>VLOOKUP($Z61,[1]元!$A$2:$D$129,3,0)</f>
        <v>後藤　亮貴</v>
      </c>
      <c r="W61" s="4" t="s">
        <v>14</v>
      </c>
      <c r="X61" s="5" t="str">
        <f>VLOOKUP($Z61,[1]元!$A$2:$D$129,2,0)</f>
        <v>小松原</v>
      </c>
      <c r="Y61" s="4" t="s">
        <v>7</v>
      </c>
      <c r="Z61" s="2">
        <v>6</v>
      </c>
      <c r="AA61" s="1">
        <v>68</v>
      </c>
    </row>
    <row r="62" spans="1:27" s="9" customFormat="1" ht="13.5" customHeight="1" thickBot="1" x14ac:dyDescent="0.2">
      <c r="A62" s="1"/>
      <c r="B62" s="2"/>
      <c r="C62" s="3"/>
      <c r="D62" s="4"/>
      <c r="E62" s="5"/>
      <c r="F62" s="4"/>
      <c r="G62" s="69"/>
      <c r="H62" s="38"/>
      <c r="I62" s="10"/>
      <c r="J62" s="6"/>
      <c r="K62" s="6"/>
      <c r="L62" s="27"/>
      <c r="M62" s="72"/>
      <c r="N62" s="82"/>
      <c r="O62" s="74"/>
      <c r="P62" s="41"/>
      <c r="Q62" s="8"/>
      <c r="R62" s="8"/>
      <c r="S62" s="13"/>
      <c r="T62" s="62"/>
      <c r="U62" s="70"/>
      <c r="V62" s="3"/>
      <c r="W62" s="4"/>
      <c r="X62" s="5"/>
      <c r="Y62" s="4"/>
      <c r="Z62" s="2"/>
      <c r="AA62" s="1"/>
    </row>
    <row r="63" spans="1:27" s="9" customFormat="1" ht="13.5" customHeight="1" thickTop="1" x14ac:dyDescent="0.15">
      <c r="A63" s="14"/>
      <c r="B63" s="2">
        <v>0</v>
      </c>
      <c r="C63" s="14"/>
      <c r="D63" s="2"/>
      <c r="E63" s="14"/>
      <c r="F63" s="2"/>
      <c r="G63" s="10"/>
      <c r="H63" s="39">
        <v>2</v>
      </c>
      <c r="I63" s="6"/>
      <c r="J63" s="6"/>
      <c r="K63" s="6"/>
      <c r="L63" s="27"/>
      <c r="M63" s="72"/>
      <c r="N63" s="82"/>
      <c r="O63" s="74"/>
      <c r="P63" s="41"/>
      <c r="Q63" s="8"/>
      <c r="R63" s="8"/>
      <c r="S63" s="8"/>
      <c r="T63" s="54">
        <v>2</v>
      </c>
      <c r="U63" s="13"/>
      <c r="V63" s="14"/>
      <c r="W63" s="2"/>
      <c r="X63" s="14"/>
      <c r="Y63" s="2"/>
      <c r="Z63" s="2">
        <v>0</v>
      </c>
      <c r="AA63" s="14"/>
    </row>
    <row r="64" spans="1:27" s="9" customFormat="1" ht="13.5" customHeight="1" thickBot="1" x14ac:dyDescent="0.2">
      <c r="A64" s="14"/>
      <c r="B64" s="2"/>
      <c r="C64" s="14"/>
      <c r="D64" s="2"/>
      <c r="E64" s="14"/>
      <c r="F64" s="2"/>
      <c r="G64" s="6"/>
      <c r="H64" s="6"/>
      <c r="I64" s="6"/>
      <c r="J64" s="6"/>
      <c r="K64" s="6"/>
      <c r="L64" s="63">
        <f>Q96+1</f>
        <v>88</v>
      </c>
      <c r="M64" s="83">
        <f>IF('[1]1'!D2&lt;&gt;"",'[1]1'!D2,"")</f>
        <v>2</v>
      </c>
      <c r="N64" s="84" t="s">
        <v>29</v>
      </c>
      <c r="O64" s="85">
        <f>IF('[1]1'!D3&lt;&gt;"",'[1]1'!D3,"")</f>
        <v>0</v>
      </c>
      <c r="P64" s="25">
        <f>L64+1</f>
        <v>89</v>
      </c>
      <c r="Q64" s="8"/>
      <c r="R64" s="8"/>
      <c r="S64" s="8"/>
      <c r="T64" s="8"/>
      <c r="U64" s="8"/>
      <c r="V64" s="14"/>
      <c r="W64" s="2"/>
      <c r="X64" s="14"/>
      <c r="Y64" s="2"/>
      <c r="Z64" s="2"/>
      <c r="AA64" s="14"/>
    </row>
    <row r="65" spans="1:27" s="9" customFormat="1" ht="13.5" customHeight="1" thickTop="1" x14ac:dyDescent="0.15">
      <c r="A65" s="1">
        <v>24</v>
      </c>
      <c r="B65" s="2">
        <v>5</v>
      </c>
      <c r="C65" s="3" t="str">
        <f>VLOOKUP($B65,[1]元!$A$2:$D$129,3,0)</f>
        <v>杉田　優希</v>
      </c>
      <c r="D65" s="4" t="s">
        <v>0</v>
      </c>
      <c r="E65" s="5" t="str">
        <f>VLOOKUP($B65,[1]元!$A$2:$D$129,2,0)</f>
        <v>越谷南</v>
      </c>
      <c r="F65" s="4" t="s">
        <v>3</v>
      </c>
      <c r="G65" s="6"/>
      <c r="H65" s="6"/>
      <c r="I65" s="6"/>
      <c r="J65" s="6"/>
      <c r="K65" s="6"/>
      <c r="L65" s="40"/>
      <c r="M65" s="86"/>
      <c r="N65" s="84"/>
      <c r="O65" s="74"/>
      <c r="P65" s="30"/>
      <c r="Q65" s="8"/>
      <c r="R65" s="8"/>
      <c r="S65" s="8"/>
      <c r="T65" s="8"/>
      <c r="U65" s="8"/>
      <c r="V65" s="3" t="str">
        <f>VLOOKUP($Z65,[1]元!$A$2:$D$129,3,0)</f>
        <v>三浦　健太</v>
      </c>
      <c r="W65" s="4" t="s">
        <v>0</v>
      </c>
      <c r="X65" s="5" t="str">
        <f>VLOOKUP($Z65,[1]元!$A$2:$D$129,2,0)</f>
        <v>春日部工</v>
      </c>
      <c r="Y65" s="4" t="s">
        <v>3</v>
      </c>
      <c r="Z65" s="2">
        <v>7</v>
      </c>
      <c r="AA65" s="1">
        <v>69</v>
      </c>
    </row>
    <row r="66" spans="1:27" s="9" customFormat="1" ht="13.5" customHeight="1" thickBot="1" x14ac:dyDescent="0.2">
      <c r="A66" s="1"/>
      <c r="B66" s="2"/>
      <c r="C66" s="3"/>
      <c r="D66" s="4"/>
      <c r="E66" s="5"/>
      <c r="F66" s="4"/>
      <c r="G66" s="10"/>
      <c r="H66" s="11">
        <v>2</v>
      </c>
      <c r="I66" s="6"/>
      <c r="J66" s="6"/>
      <c r="K66" s="6"/>
      <c r="L66" s="40"/>
      <c r="M66" s="86"/>
      <c r="N66" s="84" t="str">
        <f>IF('[1]1'!I2=1,'[1]1'!F2,IF('[1]1'!I3=1,'[1]1'!F3,""))</f>
        <v>武里中</v>
      </c>
      <c r="O66" s="74"/>
      <c r="P66" s="30"/>
      <c r="Q66" s="8"/>
      <c r="R66" s="8"/>
      <c r="S66" s="8"/>
      <c r="T66" s="12">
        <v>2</v>
      </c>
      <c r="U66" s="13"/>
      <c r="V66" s="3"/>
      <c r="W66" s="4"/>
      <c r="X66" s="5"/>
      <c r="Y66" s="4"/>
      <c r="Z66" s="2"/>
      <c r="AA66" s="1"/>
    </row>
    <row r="67" spans="1:27" s="9" customFormat="1" ht="13.5" customHeight="1" thickTop="1" x14ac:dyDescent="0.15">
      <c r="A67" s="14"/>
      <c r="B67" s="2">
        <v>0</v>
      </c>
      <c r="C67" s="14"/>
      <c r="D67" s="2"/>
      <c r="E67" s="14"/>
      <c r="F67" s="2"/>
      <c r="G67" s="15"/>
      <c r="H67" s="16"/>
      <c r="I67" s="10"/>
      <c r="J67" s="6"/>
      <c r="K67" s="6"/>
      <c r="L67" s="40"/>
      <c r="M67" s="86"/>
      <c r="N67" s="84"/>
      <c r="O67" s="74"/>
      <c r="P67" s="30"/>
      <c r="Q67" s="8"/>
      <c r="R67" s="8"/>
      <c r="S67" s="13"/>
      <c r="T67" s="20"/>
      <c r="U67" s="21"/>
      <c r="V67" s="14"/>
      <c r="W67" s="2"/>
      <c r="X67" s="14"/>
      <c r="Y67" s="2"/>
      <c r="Z67" s="2">
        <v>0</v>
      </c>
      <c r="AA67" s="14"/>
    </row>
    <row r="68" spans="1:27" s="9" customFormat="1" ht="13.5" customHeight="1" thickBot="1" x14ac:dyDescent="0.2">
      <c r="A68" s="14"/>
      <c r="B68" s="2"/>
      <c r="C68" s="14"/>
      <c r="D68" s="2"/>
      <c r="E68" s="14"/>
      <c r="F68" s="2"/>
      <c r="G68" s="6"/>
      <c r="H68" s="22">
        <v>36</v>
      </c>
      <c r="I68" s="23">
        <v>2</v>
      </c>
      <c r="J68" s="6"/>
      <c r="K68" s="6"/>
      <c r="L68" s="40"/>
      <c r="M68" s="86"/>
      <c r="N68" s="84"/>
      <c r="O68" s="74"/>
      <c r="P68" s="30"/>
      <c r="Q68" s="8"/>
      <c r="R68" s="8"/>
      <c r="S68" s="24">
        <v>2</v>
      </c>
      <c r="T68" s="25">
        <v>52</v>
      </c>
      <c r="U68" s="8"/>
      <c r="V68" s="14"/>
      <c r="W68" s="2"/>
      <c r="X68" s="14"/>
      <c r="Y68" s="2"/>
      <c r="Z68" s="2"/>
      <c r="AA68" s="14"/>
    </row>
    <row r="69" spans="1:27" s="9" customFormat="1" ht="13.5" customHeight="1" thickTop="1" thickBot="1" x14ac:dyDescent="0.2">
      <c r="A69" s="1">
        <v>25</v>
      </c>
      <c r="B69" s="2">
        <v>69</v>
      </c>
      <c r="C69" s="3" t="str">
        <f>VLOOKUP($B69,[1]元!$A$2:$D$129,3,0)</f>
        <v>矢形　圭吾</v>
      </c>
      <c r="D69" s="4" t="s">
        <v>0</v>
      </c>
      <c r="E69" s="5" t="str">
        <f>VLOOKUP($B69,[1]元!$A$2:$D$129,2,0)</f>
        <v>浦和北</v>
      </c>
      <c r="F69" s="4" t="s">
        <v>3</v>
      </c>
      <c r="G69" s="26">
        <v>2</v>
      </c>
      <c r="H69" s="27"/>
      <c r="I69" s="28"/>
      <c r="J69" s="10"/>
      <c r="K69" s="6"/>
      <c r="L69" s="40"/>
      <c r="M69" s="86"/>
      <c r="N69" s="84"/>
      <c r="O69" s="74"/>
      <c r="P69" s="30"/>
      <c r="Q69" s="8"/>
      <c r="R69" s="8"/>
      <c r="S69" s="29"/>
      <c r="T69" s="30"/>
      <c r="U69" s="31">
        <v>1</v>
      </c>
      <c r="V69" s="3" t="str">
        <f>VLOOKUP($Z69,[1]元!$A$2:$D$129,3,0)</f>
        <v>松崎　龍哉</v>
      </c>
      <c r="W69" s="4" t="s">
        <v>0</v>
      </c>
      <c r="X69" s="5" t="str">
        <f>VLOOKUP($Z69,[1]元!$A$2:$D$129,2,0)</f>
        <v>川口東</v>
      </c>
      <c r="Y69" s="4" t="s">
        <v>3</v>
      </c>
      <c r="Z69" s="2">
        <v>71</v>
      </c>
      <c r="AA69" s="1">
        <v>70</v>
      </c>
    </row>
    <row r="70" spans="1:27" s="9" customFormat="1" ht="13.5" customHeight="1" thickTop="1" thickBot="1" x14ac:dyDescent="0.2">
      <c r="A70" s="1"/>
      <c r="B70" s="2"/>
      <c r="C70" s="3"/>
      <c r="D70" s="4"/>
      <c r="E70" s="5"/>
      <c r="F70" s="4"/>
      <c r="G70" s="59">
        <v>8</v>
      </c>
      <c r="H70" s="46"/>
      <c r="I70" s="34"/>
      <c r="J70" s="10"/>
      <c r="K70" s="6"/>
      <c r="L70" s="40"/>
      <c r="M70" s="86"/>
      <c r="N70" s="84"/>
      <c r="O70" s="74"/>
      <c r="P70" s="30"/>
      <c r="Q70" s="8"/>
      <c r="R70" s="8"/>
      <c r="S70" s="35"/>
      <c r="T70" s="60"/>
      <c r="U70" s="61">
        <v>21</v>
      </c>
      <c r="V70" s="3"/>
      <c r="W70" s="4"/>
      <c r="X70" s="5"/>
      <c r="Y70" s="4"/>
      <c r="Z70" s="2"/>
      <c r="AA70" s="1"/>
    </row>
    <row r="71" spans="1:27" s="9" customFormat="1" ht="13.5" customHeight="1" thickTop="1" thickBot="1" x14ac:dyDescent="0.2">
      <c r="A71" s="1">
        <v>26</v>
      </c>
      <c r="B71" s="2">
        <v>60</v>
      </c>
      <c r="C71" s="3" t="str">
        <f>VLOOKUP($B71,[1]元!$A$2:$D$129,3,0)</f>
        <v>岡崎　悠河</v>
      </c>
      <c r="D71" s="4" t="s">
        <v>0</v>
      </c>
      <c r="E71" s="5" t="str">
        <f>VLOOKUP($B71,[1]元!$A$2:$D$129,2,0)</f>
        <v>花咲徳栄</v>
      </c>
      <c r="F71" s="4" t="s">
        <v>3</v>
      </c>
      <c r="G71" s="50"/>
      <c r="H71" s="47">
        <v>0</v>
      </c>
      <c r="I71" s="40"/>
      <c r="J71" s="10"/>
      <c r="K71" s="6"/>
      <c r="L71" s="40"/>
      <c r="M71" s="86"/>
      <c r="N71" s="84"/>
      <c r="O71" s="74"/>
      <c r="P71" s="30"/>
      <c r="Q71" s="8"/>
      <c r="R71" s="8"/>
      <c r="S71" s="41"/>
      <c r="T71" s="42">
        <v>1</v>
      </c>
      <c r="U71" s="62"/>
      <c r="V71" s="3" t="str">
        <f>VLOOKUP($Z71,[1]元!$A$2:$D$129,3,0)</f>
        <v>西田井　理久</v>
      </c>
      <c r="W71" s="4" t="s">
        <v>0</v>
      </c>
      <c r="X71" s="5" t="str">
        <f>VLOOKUP($Z71,[1]元!$A$2:$D$129,2,0)</f>
        <v>大宮南</v>
      </c>
      <c r="Y71" s="4" t="s">
        <v>3</v>
      </c>
      <c r="Z71" s="2">
        <v>58</v>
      </c>
      <c r="AA71" s="1">
        <v>71</v>
      </c>
    </row>
    <row r="72" spans="1:27" s="9" customFormat="1" ht="13.5" customHeight="1" thickTop="1" thickBot="1" x14ac:dyDescent="0.2">
      <c r="A72" s="1"/>
      <c r="B72" s="2"/>
      <c r="C72" s="3"/>
      <c r="D72" s="4"/>
      <c r="E72" s="5"/>
      <c r="F72" s="4"/>
      <c r="G72" s="44">
        <v>0</v>
      </c>
      <c r="H72" s="6"/>
      <c r="I72" s="22">
        <v>64</v>
      </c>
      <c r="J72" s="23">
        <v>1</v>
      </c>
      <c r="K72" s="6"/>
      <c r="L72" s="40"/>
      <c r="M72" s="86"/>
      <c r="N72" s="84"/>
      <c r="O72" s="74"/>
      <c r="P72" s="30"/>
      <c r="Q72" s="8"/>
      <c r="R72" s="24">
        <v>0</v>
      </c>
      <c r="S72" s="25">
        <v>72</v>
      </c>
      <c r="T72" s="8"/>
      <c r="U72" s="42">
        <v>2</v>
      </c>
      <c r="V72" s="3"/>
      <c r="W72" s="4"/>
      <c r="X72" s="5"/>
      <c r="Y72" s="4"/>
      <c r="Z72" s="2"/>
      <c r="AA72" s="1"/>
    </row>
    <row r="73" spans="1:27" s="9" customFormat="1" ht="13.5" customHeight="1" thickTop="1" thickBot="1" x14ac:dyDescent="0.2">
      <c r="A73" s="1">
        <v>27</v>
      </c>
      <c r="B73" s="2">
        <v>37</v>
      </c>
      <c r="C73" s="3" t="str">
        <f>VLOOKUP($B73,[1]元!$A$2:$D$129,3,0)</f>
        <v>鵜澤　那</v>
      </c>
      <c r="D73" s="4" t="s">
        <v>0</v>
      </c>
      <c r="E73" s="5" t="str">
        <f>VLOOKUP($B73,[1]元!$A$2:$D$129,2,0)</f>
        <v>鴻巣</v>
      </c>
      <c r="F73" s="4" t="s">
        <v>3</v>
      </c>
      <c r="G73" s="6"/>
      <c r="H73" s="6"/>
      <c r="I73" s="27"/>
      <c r="J73" s="57"/>
      <c r="K73" s="51"/>
      <c r="L73" s="40"/>
      <c r="M73" s="86"/>
      <c r="N73" s="84" t="s">
        <v>30</v>
      </c>
      <c r="O73" s="74"/>
      <c r="P73" s="30"/>
      <c r="Q73" s="8"/>
      <c r="R73" s="45"/>
      <c r="S73" s="30"/>
      <c r="T73" s="8"/>
      <c r="U73" s="31">
        <v>2</v>
      </c>
      <c r="V73" s="3" t="str">
        <f>VLOOKUP($Z73,[1]元!$A$2:$D$129,3,0)</f>
        <v>大郷　雄翼</v>
      </c>
      <c r="W73" s="4" t="s">
        <v>0</v>
      </c>
      <c r="X73" s="5" t="str">
        <f>VLOOKUP($Z73,[1]元!$A$2:$D$129,2,0)</f>
        <v>浦和北</v>
      </c>
      <c r="Y73" s="4" t="s">
        <v>3</v>
      </c>
      <c r="Z73" s="2">
        <v>39</v>
      </c>
      <c r="AA73" s="1">
        <v>72</v>
      </c>
    </row>
    <row r="74" spans="1:27" s="9" customFormat="1" ht="13.5" customHeight="1" thickTop="1" thickBot="1" x14ac:dyDescent="0.2">
      <c r="A74" s="1"/>
      <c r="B74" s="2"/>
      <c r="C74" s="3"/>
      <c r="D74" s="4"/>
      <c r="E74" s="5"/>
      <c r="F74" s="4"/>
      <c r="G74" s="49"/>
      <c r="H74" s="76">
        <v>0</v>
      </c>
      <c r="I74" s="27"/>
      <c r="J74" s="58"/>
      <c r="K74" s="51"/>
      <c r="L74" s="40"/>
      <c r="M74" s="86"/>
      <c r="N74" s="84"/>
      <c r="O74" s="74"/>
      <c r="P74" s="30"/>
      <c r="Q74" s="8"/>
      <c r="R74" s="30"/>
      <c r="S74" s="30"/>
      <c r="T74" s="24">
        <v>2</v>
      </c>
      <c r="U74" s="37">
        <v>22</v>
      </c>
      <c r="V74" s="3"/>
      <c r="W74" s="4"/>
      <c r="X74" s="5"/>
      <c r="Y74" s="4"/>
      <c r="Z74" s="2"/>
      <c r="AA74" s="1"/>
    </row>
    <row r="75" spans="1:27" s="9" customFormat="1" ht="13.5" customHeight="1" thickTop="1" x14ac:dyDescent="0.15">
      <c r="A75" s="14"/>
      <c r="B75" s="2">
        <v>0</v>
      </c>
      <c r="C75" s="14"/>
      <c r="D75" s="2"/>
      <c r="E75" s="14"/>
      <c r="F75" s="2"/>
      <c r="G75" s="78"/>
      <c r="H75" s="79"/>
      <c r="I75" s="58"/>
      <c r="J75" s="58"/>
      <c r="K75" s="51"/>
      <c r="L75" s="40"/>
      <c r="M75" s="86"/>
      <c r="N75" s="87"/>
      <c r="O75" s="74"/>
      <c r="P75" s="30"/>
      <c r="Q75" s="8"/>
      <c r="R75" s="30"/>
      <c r="S75" s="30"/>
      <c r="T75" s="20"/>
      <c r="U75" s="43"/>
      <c r="V75" s="3" t="str">
        <f>VLOOKUP($Z75,[1]元!$A$2:$D$129,3,0)</f>
        <v>吉原　友也</v>
      </c>
      <c r="W75" s="4" t="s">
        <v>4</v>
      </c>
      <c r="X75" s="5" t="str">
        <f>VLOOKUP($Z75,[1]元!$A$2:$D$129,2,0)</f>
        <v>早大本庄</v>
      </c>
      <c r="Y75" s="4" t="s">
        <v>1</v>
      </c>
      <c r="Z75" s="2">
        <v>90</v>
      </c>
      <c r="AA75" s="1">
        <v>73</v>
      </c>
    </row>
    <row r="76" spans="1:27" s="9" customFormat="1" ht="13.5" customHeight="1" thickBot="1" x14ac:dyDescent="0.2">
      <c r="A76" s="14"/>
      <c r="B76" s="2"/>
      <c r="C76" s="14"/>
      <c r="D76" s="2"/>
      <c r="E76" s="14"/>
      <c r="F76" s="2"/>
      <c r="G76" s="6"/>
      <c r="H76" s="63">
        <v>37</v>
      </c>
      <c r="I76" s="33"/>
      <c r="J76" s="58"/>
      <c r="K76" s="51"/>
      <c r="L76" s="40"/>
      <c r="M76" s="86"/>
      <c r="N76" s="73"/>
      <c r="O76" s="74"/>
      <c r="P76" s="30"/>
      <c r="Q76" s="8"/>
      <c r="R76" s="30"/>
      <c r="S76" s="36"/>
      <c r="T76" s="25">
        <v>53</v>
      </c>
      <c r="U76" s="42">
        <v>0</v>
      </c>
      <c r="V76" s="3"/>
      <c r="W76" s="4"/>
      <c r="X76" s="5"/>
      <c r="Y76" s="4"/>
      <c r="Z76" s="2"/>
      <c r="AA76" s="1"/>
    </row>
    <row r="77" spans="1:27" s="9" customFormat="1" ht="13.5" customHeight="1" thickTop="1" x14ac:dyDescent="0.15">
      <c r="A77" s="1">
        <v>28</v>
      </c>
      <c r="B77" s="2">
        <v>28</v>
      </c>
      <c r="C77" s="3" t="str">
        <f>VLOOKUP($B77,[1]元!$A$2:$D$129,3,0)</f>
        <v>吉田　祐基</v>
      </c>
      <c r="D77" s="4" t="s">
        <v>4</v>
      </c>
      <c r="E77" s="5" t="str">
        <f>VLOOKUP($B77,[1]元!$A$2:$D$129,2,0)</f>
        <v>八幡木中</v>
      </c>
      <c r="F77" s="4" t="s">
        <v>1</v>
      </c>
      <c r="G77" s="6"/>
      <c r="H77" s="40"/>
      <c r="I77" s="39">
        <v>0</v>
      </c>
      <c r="J77" s="27"/>
      <c r="K77" s="51"/>
      <c r="L77" s="40"/>
      <c r="M77" s="86"/>
      <c r="N77" s="73"/>
      <c r="O77" s="74"/>
      <c r="P77" s="30"/>
      <c r="Q77" s="8"/>
      <c r="R77" s="30"/>
      <c r="S77" s="48">
        <v>1</v>
      </c>
      <c r="T77" s="30"/>
      <c r="U77" s="8"/>
      <c r="V77" s="3" t="str">
        <f>VLOOKUP($Z77,[1]元!$A$2:$D$129,3,0)</f>
        <v>太田　悠斗</v>
      </c>
      <c r="W77" s="4" t="s">
        <v>4</v>
      </c>
      <c r="X77" s="5" t="str">
        <f>VLOOKUP($Z77,[1]元!$A$2:$D$129,2,0)</f>
        <v>春日部</v>
      </c>
      <c r="Y77" s="4" t="s">
        <v>1</v>
      </c>
      <c r="Z77" s="2">
        <v>26</v>
      </c>
      <c r="AA77" s="1">
        <v>74</v>
      </c>
    </row>
    <row r="78" spans="1:27" s="9" customFormat="1" ht="13.5" customHeight="1" thickBot="1" x14ac:dyDescent="0.2">
      <c r="A78" s="1"/>
      <c r="B78" s="2"/>
      <c r="C78" s="3"/>
      <c r="D78" s="4"/>
      <c r="E78" s="5"/>
      <c r="F78" s="4"/>
      <c r="G78" s="69"/>
      <c r="H78" s="38"/>
      <c r="I78" s="10"/>
      <c r="J78" s="27"/>
      <c r="K78" s="51"/>
      <c r="L78" s="40"/>
      <c r="M78" s="86"/>
      <c r="N78" s="73"/>
      <c r="O78" s="74"/>
      <c r="P78" s="30"/>
      <c r="Q78" s="8"/>
      <c r="R78" s="30"/>
      <c r="S78" s="52"/>
      <c r="T78" s="43"/>
      <c r="U78" s="53"/>
      <c r="V78" s="3"/>
      <c r="W78" s="4"/>
      <c r="X78" s="5"/>
      <c r="Y78" s="4"/>
      <c r="Z78" s="2"/>
      <c r="AA78" s="1"/>
    </row>
    <row r="79" spans="1:27" s="9" customFormat="1" ht="13.5" customHeight="1" thickTop="1" x14ac:dyDescent="0.15">
      <c r="A79" s="14"/>
      <c r="B79" s="2">
        <v>0</v>
      </c>
      <c r="C79" s="14"/>
      <c r="D79" s="2"/>
      <c r="E79" s="14"/>
      <c r="F79" s="2"/>
      <c r="G79" s="10"/>
      <c r="H79" s="39">
        <v>2</v>
      </c>
      <c r="I79" s="6"/>
      <c r="J79" s="27"/>
      <c r="K79" s="51"/>
      <c r="L79" s="40"/>
      <c r="M79" s="86"/>
      <c r="N79" s="73"/>
      <c r="O79" s="74"/>
      <c r="P79" s="30"/>
      <c r="Q79" s="8"/>
      <c r="R79" s="30"/>
      <c r="S79" s="8"/>
      <c r="T79" s="54">
        <v>1</v>
      </c>
      <c r="U79" s="13"/>
      <c r="V79" s="14"/>
      <c r="W79" s="2"/>
      <c r="X79" s="14"/>
      <c r="Y79" s="2"/>
      <c r="Z79" s="2">
        <v>0</v>
      </c>
      <c r="AA79" s="14"/>
    </row>
    <row r="80" spans="1:27" s="9" customFormat="1" ht="13.5" customHeight="1" thickBot="1" x14ac:dyDescent="0.2">
      <c r="A80" s="14"/>
      <c r="B80" s="2"/>
      <c r="C80" s="14"/>
      <c r="D80" s="2"/>
      <c r="E80" s="14"/>
      <c r="F80" s="2"/>
      <c r="G80" s="6"/>
      <c r="H80" s="6"/>
      <c r="I80" s="6"/>
      <c r="J80" s="63">
        <v>78</v>
      </c>
      <c r="K80" s="65">
        <v>0</v>
      </c>
      <c r="L80" s="40"/>
      <c r="M80" s="86"/>
      <c r="N80" s="73"/>
      <c r="O80" s="74"/>
      <c r="P80" s="30"/>
      <c r="Q80" s="55">
        <v>1</v>
      </c>
      <c r="R80" s="56">
        <v>82</v>
      </c>
      <c r="S80" s="8"/>
      <c r="T80" s="8"/>
      <c r="U80" s="8"/>
      <c r="V80" s="14"/>
      <c r="W80" s="2"/>
      <c r="X80" s="14"/>
      <c r="Y80" s="2"/>
      <c r="Z80" s="2"/>
      <c r="AA80" s="14"/>
    </row>
    <row r="81" spans="1:27" s="9" customFormat="1" ht="13.5" customHeight="1" thickTop="1" x14ac:dyDescent="0.15">
      <c r="A81" s="1">
        <v>29</v>
      </c>
      <c r="B81" s="2">
        <v>21</v>
      </c>
      <c r="C81" s="3" t="str">
        <f>VLOOKUP($B81,[1]元!$A$2:$D$129,3,0)</f>
        <v>佐古和樹</v>
      </c>
      <c r="D81" s="4" t="s">
        <v>4</v>
      </c>
      <c r="E81" s="5" t="str">
        <f>VLOOKUP($B81,[1]元!$A$2:$D$129,2,0)</f>
        <v>武里中</v>
      </c>
      <c r="F81" s="4" t="s">
        <v>1</v>
      </c>
      <c r="G81" s="6"/>
      <c r="H81" s="6"/>
      <c r="I81" s="6"/>
      <c r="J81" s="40"/>
      <c r="K81" s="66"/>
      <c r="L81" s="34"/>
      <c r="M81" s="86"/>
      <c r="N81" s="73"/>
      <c r="O81" s="74"/>
      <c r="P81" s="30"/>
      <c r="Q81" s="45"/>
      <c r="R81" s="41"/>
      <c r="S81" s="8"/>
      <c r="T81" s="8"/>
      <c r="U81" s="8"/>
      <c r="V81" s="3" t="str">
        <f>VLOOKUP($Z81,[1]元!$A$2:$D$129,3,0)</f>
        <v>中島健吾</v>
      </c>
      <c r="W81" s="4" t="s">
        <v>4</v>
      </c>
      <c r="X81" s="5" t="str">
        <f>VLOOKUP($Z81,[1]元!$A$2:$D$129,2,0)</f>
        <v>武里中</v>
      </c>
      <c r="Y81" s="4" t="s">
        <v>1</v>
      </c>
      <c r="Z81" s="2">
        <v>23</v>
      </c>
      <c r="AA81" s="1">
        <v>75</v>
      </c>
    </row>
    <row r="82" spans="1:27" s="9" customFormat="1" ht="13.5" customHeight="1" thickBot="1" x14ac:dyDescent="0.2">
      <c r="A82" s="1"/>
      <c r="B82" s="2"/>
      <c r="C82" s="3"/>
      <c r="D82" s="4"/>
      <c r="E82" s="5"/>
      <c r="F82" s="4"/>
      <c r="G82" s="10"/>
      <c r="H82" s="11">
        <v>2</v>
      </c>
      <c r="I82" s="6"/>
      <c r="J82" s="40"/>
      <c r="K82" s="27"/>
      <c r="L82" s="34"/>
      <c r="M82" s="86"/>
      <c r="N82" s="73"/>
      <c r="O82" s="74"/>
      <c r="P82" s="30"/>
      <c r="Q82" s="30"/>
      <c r="R82" s="41"/>
      <c r="S82" s="8"/>
      <c r="T82" s="12">
        <v>2</v>
      </c>
      <c r="U82" s="13"/>
      <c r="V82" s="3"/>
      <c r="W82" s="4"/>
      <c r="X82" s="5"/>
      <c r="Y82" s="4"/>
      <c r="Z82" s="2"/>
      <c r="AA82" s="1"/>
    </row>
    <row r="83" spans="1:27" s="9" customFormat="1" ht="13.5" customHeight="1" thickTop="1" x14ac:dyDescent="0.15">
      <c r="A83" s="14"/>
      <c r="B83" s="2">
        <v>0</v>
      </c>
      <c r="C83" s="14"/>
      <c r="D83" s="2"/>
      <c r="E83" s="14"/>
      <c r="F83" s="2"/>
      <c r="G83" s="15"/>
      <c r="H83" s="16"/>
      <c r="I83" s="10"/>
      <c r="J83" s="40"/>
      <c r="K83" s="27"/>
      <c r="L83" s="34"/>
      <c r="M83" s="86"/>
      <c r="N83" s="73"/>
      <c r="O83" s="74"/>
      <c r="P83" s="30"/>
      <c r="Q83" s="30"/>
      <c r="R83" s="41"/>
      <c r="S83" s="13"/>
      <c r="T83" s="20"/>
      <c r="U83" s="21"/>
      <c r="V83" s="14"/>
      <c r="W83" s="2"/>
      <c r="X83" s="14"/>
      <c r="Y83" s="2"/>
      <c r="Z83" s="2">
        <v>0</v>
      </c>
      <c r="AA83" s="14"/>
    </row>
    <row r="84" spans="1:27" s="9" customFormat="1" ht="13.5" customHeight="1" thickBot="1" x14ac:dyDescent="0.2">
      <c r="A84" s="14"/>
      <c r="B84" s="2"/>
      <c r="C84" s="14"/>
      <c r="D84" s="2"/>
      <c r="E84" s="14"/>
      <c r="F84" s="2"/>
      <c r="G84" s="6"/>
      <c r="H84" s="22">
        <v>38</v>
      </c>
      <c r="I84" s="23">
        <v>2</v>
      </c>
      <c r="J84" s="40"/>
      <c r="K84" s="27"/>
      <c r="L84" s="34"/>
      <c r="M84" s="86"/>
      <c r="N84" s="73"/>
      <c r="O84" s="74"/>
      <c r="P84" s="30"/>
      <c r="Q84" s="30"/>
      <c r="R84" s="41"/>
      <c r="S84" s="24">
        <v>1</v>
      </c>
      <c r="T84" s="25">
        <v>54</v>
      </c>
      <c r="U84" s="8"/>
      <c r="V84" s="14"/>
      <c r="W84" s="2"/>
      <c r="X84" s="14"/>
      <c r="Y84" s="2"/>
      <c r="Z84" s="2"/>
      <c r="AA84" s="14"/>
    </row>
    <row r="85" spans="1:27" s="9" customFormat="1" ht="13.5" customHeight="1" thickTop="1" x14ac:dyDescent="0.15">
      <c r="A85" s="1">
        <v>30</v>
      </c>
      <c r="B85" s="2">
        <v>85</v>
      </c>
      <c r="C85" s="3" t="str">
        <f>VLOOKUP($B85,[1]元!$A$2:$D$129,3,0)</f>
        <v>平川　朔也</v>
      </c>
      <c r="D85" s="4" t="s">
        <v>4</v>
      </c>
      <c r="E85" s="5" t="str">
        <f>VLOOKUP($B85,[1]元!$A$2:$D$129,2,0)</f>
        <v>春日部</v>
      </c>
      <c r="F85" s="4" t="s">
        <v>1</v>
      </c>
      <c r="G85" s="26">
        <v>0</v>
      </c>
      <c r="H85" s="27"/>
      <c r="I85" s="28"/>
      <c r="J85" s="40"/>
      <c r="K85" s="27"/>
      <c r="L85" s="34"/>
      <c r="M85" s="86"/>
      <c r="N85" s="73"/>
      <c r="O85" s="74"/>
      <c r="P85" s="30"/>
      <c r="Q85" s="30"/>
      <c r="R85" s="41"/>
      <c r="S85" s="88"/>
      <c r="T85" s="30"/>
      <c r="U85" s="31">
        <v>0</v>
      </c>
      <c r="V85" s="3" t="str">
        <f>VLOOKUP($Z85,[1]元!$A$2:$D$129,3,0)</f>
        <v>阿部　恵大</v>
      </c>
      <c r="W85" s="4" t="s">
        <v>4</v>
      </c>
      <c r="X85" s="5" t="str">
        <f>VLOOKUP($Z85,[1]元!$A$2:$D$129,2,0)</f>
        <v>草加南</v>
      </c>
      <c r="Y85" s="4" t="s">
        <v>1</v>
      </c>
      <c r="Z85" s="2">
        <v>87</v>
      </c>
      <c r="AA85" s="1">
        <v>76</v>
      </c>
    </row>
    <row r="86" spans="1:27" s="9" customFormat="1" ht="13.5" customHeight="1" thickBot="1" x14ac:dyDescent="0.2">
      <c r="A86" s="1"/>
      <c r="B86" s="2"/>
      <c r="C86" s="3"/>
      <c r="D86" s="4"/>
      <c r="E86" s="5"/>
      <c r="F86" s="4"/>
      <c r="G86" s="32">
        <v>9</v>
      </c>
      <c r="H86" s="33"/>
      <c r="I86" s="34"/>
      <c r="J86" s="40"/>
      <c r="K86" s="27"/>
      <c r="L86" s="34"/>
      <c r="M86" s="86"/>
      <c r="N86" s="73"/>
      <c r="O86" s="74"/>
      <c r="P86" s="30"/>
      <c r="Q86" s="30"/>
      <c r="R86" s="41"/>
      <c r="S86" s="67"/>
      <c r="T86" s="60"/>
      <c r="U86" s="61">
        <v>23</v>
      </c>
      <c r="V86" s="3"/>
      <c r="W86" s="4"/>
      <c r="X86" s="5"/>
      <c r="Y86" s="4"/>
      <c r="Z86" s="2"/>
      <c r="AA86" s="1"/>
    </row>
    <row r="87" spans="1:27" s="9" customFormat="1" ht="13.5" customHeight="1" thickTop="1" thickBot="1" x14ac:dyDescent="0.2">
      <c r="A87" s="1">
        <v>31</v>
      </c>
      <c r="B87" s="2">
        <v>44</v>
      </c>
      <c r="C87" s="3" t="str">
        <f>VLOOKUP($B87,[1]元!$A$2:$D$129,3,0)</f>
        <v>土田　陽</v>
      </c>
      <c r="D87" s="4" t="s">
        <v>4</v>
      </c>
      <c r="E87" s="5" t="str">
        <f>VLOOKUP($B87,[1]元!$A$2:$D$129,2,0)</f>
        <v>小松原</v>
      </c>
      <c r="F87" s="4" t="s">
        <v>1</v>
      </c>
      <c r="G87" s="38"/>
      <c r="H87" s="39">
        <v>0</v>
      </c>
      <c r="I87" s="40"/>
      <c r="J87" s="40"/>
      <c r="K87" s="27"/>
      <c r="L87" s="34"/>
      <c r="M87" s="86"/>
      <c r="N87" s="73"/>
      <c r="O87" s="74"/>
      <c r="P87" s="30"/>
      <c r="Q87" s="30"/>
      <c r="R87" s="41"/>
      <c r="S87" s="30"/>
      <c r="T87" s="42">
        <v>0</v>
      </c>
      <c r="U87" s="62"/>
      <c r="V87" s="3" t="str">
        <f>VLOOKUP($Z87,[1]元!$A$2:$D$129,3,0)</f>
        <v>芹ヶ野　渓介</v>
      </c>
      <c r="W87" s="4" t="s">
        <v>4</v>
      </c>
      <c r="X87" s="5" t="str">
        <f>VLOOKUP($Z87,[1]元!$A$2:$D$129,2,0)</f>
        <v>川口東</v>
      </c>
      <c r="Y87" s="4" t="s">
        <v>1</v>
      </c>
      <c r="Z87" s="2">
        <v>42</v>
      </c>
      <c r="AA87" s="1">
        <v>77</v>
      </c>
    </row>
    <row r="88" spans="1:27" s="9" customFormat="1" ht="13.5" customHeight="1" thickTop="1" thickBot="1" x14ac:dyDescent="0.2">
      <c r="A88" s="1"/>
      <c r="B88" s="2"/>
      <c r="C88" s="3"/>
      <c r="D88" s="4"/>
      <c r="E88" s="5"/>
      <c r="F88" s="4"/>
      <c r="G88" s="44">
        <v>2</v>
      </c>
      <c r="H88" s="6"/>
      <c r="I88" s="22">
        <v>65</v>
      </c>
      <c r="J88" s="89"/>
      <c r="K88" s="27"/>
      <c r="L88" s="34"/>
      <c r="M88" s="86"/>
      <c r="N88" s="73"/>
      <c r="O88" s="74"/>
      <c r="P88" s="30"/>
      <c r="Q88" s="30"/>
      <c r="R88" s="75"/>
      <c r="S88" s="56">
        <v>73</v>
      </c>
      <c r="T88" s="8"/>
      <c r="U88" s="42">
        <v>2</v>
      </c>
      <c r="V88" s="3"/>
      <c r="W88" s="4"/>
      <c r="X88" s="5"/>
      <c r="Y88" s="4"/>
      <c r="Z88" s="2"/>
      <c r="AA88" s="1"/>
    </row>
    <row r="89" spans="1:27" s="9" customFormat="1" ht="13.5" customHeight="1" thickTop="1" thickBot="1" x14ac:dyDescent="0.2">
      <c r="A89" s="1">
        <v>32</v>
      </c>
      <c r="B89" s="2">
        <v>53</v>
      </c>
      <c r="C89" s="3" t="str">
        <f>VLOOKUP($B89,[1]元!$A$2:$D$129,3,0)</f>
        <v>諸星　拓未</v>
      </c>
      <c r="D89" s="4" t="s">
        <v>4</v>
      </c>
      <c r="E89" s="5" t="str">
        <f>VLOOKUP($B89,[1]元!$A$2:$D$129,2,0)</f>
        <v>浦和北</v>
      </c>
      <c r="F89" s="4" t="s">
        <v>1</v>
      </c>
      <c r="G89" s="26">
        <v>2</v>
      </c>
      <c r="H89" s="6"/>
      <c r="I89" s="27"/>
      <c r="J89" s="47">
        <v>2</v>
      </c>
      <c r="K89" s="27"/>
      <c r="L89" s="34"/>
      <c r="M89" s="86"/>
      <c r="N89" s="73"/>
      <c r="O89" s="74"/>
      <c r="P89" s="30"/>
      <c r="Q89" s="30"/>
      <c r="R89" s="42">
        <v>2</v>
      </c>
      <c r="S89" s="41"/>
      <c r="T89" s="8"/>
      <c r="U89" s="31">
        <v>2</v>
      </c>
      <c r="V89" s="3" t="str">
        <f>VLOOKUP($Z89,[1]元!$A$2:$D$129,3,0)</f>
        <v>中山　晟斗</v>
      </c>
      <c r="W89" s="4" t="s">
        <v>4</v>
      </c>
      <c r="X89" s="5" t="str">
        <f>VLOOKUP($Z89,[1]元!$A$2:$D$129,2,0)</f>
        <v>鴻巣</v>
      </c>
      <c r="Y89" s="4" t="s">
        <v>1</v>
      </c>
      <c r="Z89" s="2">
        <v>55</v>
      </c>
      <c r="AA89" s="1">
        <v>78</v>
      </c>
    </row>
    <row r="90" spans="1:27" s="9" customFormat="1" ht="13.5" customHeight="1" thickTop="1" thickBot="1" x14ac:dyDescent="0.2">
      <c r="A90" s="1"/>
      <c r="B90" s="2"/>
      <c r="C90" s="3"/>
      <c r="D90" s="4"/>
      <c r="E90" s="5"/>
      <c r="F90" s="4"/>
      <c r="G90" s="59">
        <v>10</v>
      </c>
      <c r="H90" s="23">
        <v>0</v>
      </c>
      <c r="I90" s="27"/>
      <c r="J90" s="51"/>
      <c r="K90" s="27"/>
      <c r="L90" s="34"/>
      <c r="M90" s="86"/>
      <c r="N90" s="73"/>
      <c r="O90" s="74"/>
      <c r="P90" s="30"/>
      <c r="Q90" s="30"/>
      <c r="R90" s="8"/>
      <c r="S90" s="41"/>
      <c r="T90" s="24">
        <v>0</v>
      </c>
      <c r="U90" s="37">
        <v>24</v>
      </c>
      <c r="V90" s="3"/>
      <c r="W90" s="4"/>
      <c r="X90" s="5"/>
      <c r="Y90" s="4"/>
      <c r="Z90" s="2"/>
      <c r="AA90" s="1"/>
    </row>
    <row r="91" spans="1:27" s="9" customFormat="1" ht="13.5" customHeight="1" thickTop="1" x14ac:dyDescent="0.15">
      <c r="A91" s="1">
        <v>33</v>
      </c>
      <c r="B91" s="2">
        <v>76</v>
      </c>
      <c r="C91" s="3" t="str">
        <f>VLOOKUP($B91,[1]元!$A$2:$D$129,3,0)</f>
        <v>鈴木　健吾</v>
      </c>
      <c r="D91" s="4" t="s">
        <v>4</v>
      </c>
      <c r="E91" s="5" t="str">
        <f>VLOOKUP($B91,[1]元!$A$2:$D$129,2,0)</f>
        <v>草加西</v>
      </c>
      <c r="F91" s="4" t="s">
        <v>1</v>
      </c>
      <c r="G91" s="50"/>
      <c r="H91" s="57"/>
      <c r="I91" s="58"/>
      <c r="J91" s="51"/>
      <c r="K91" s="27"/>
      <c r="L91" s="34"/>
      <c r="M91" s="86"/>
      <c r="N91" s="73"/>
      <c r="O91" s="74"/>
      <c r="P91" s="30"/>
      <c r="Q91" s="30"/>
      <c r="R91" s="8"/>
      <c r="S91" s="35"/>
      <c r="T91" s="45"/>
      <c r="U91" s="43"/>
      <c r="V91" s="3" t="str">
        <f>VLOOKUP($Z91,[1]元!$A$2:$D$129,3,0)</f>
        <v>山崎　雄太</v>
      </c>
      <c r="W91" s="4" t="s">
        <v>4</v>
      </c>
      <c r="X91" s="5" t="str">
        <f>VLOOKUP($Z91,[1]元!$A$2:$D$129,2,0)</f>
        <v>浦和実業</v>
      </c>
      <c r="Y91" s="4" t="s">
        <v>1</v>
      </c>
      <c r="Z91" s="2">
        <v>74</v>
      </c>
      <c r="AA91" s="1">
        <v>79</v>
      </c>
    </row>
    <row r="92" spans="1:27" s="9" customFormat="1" ht="13.5" customHeight="1" thickBot="1" x14ac:dyDescent="0.2">
      <c r="A92" s="1"/>
      <c r="B92" s="2"/>
      <c r="C92" s="3"/>
      <c r="D92" s="4"/>
      <c r="E92" s="5"/>
      <c r="F92" s="4"/>
      <c r="G92" s="44">
        <v>0</v>
      </c>
      <c r="H92" s="63">
        <v>39</v>
      </c>
      <c r="I92" s="33"/>
      <c r="J92" s="51"/>
      <c r="K92" s="27"/>
      <c r="L92" s="34"/>
      <c r="M92" s="86"/>
      <c r="N92" s="73"/>
      <c r="O92" s="74"/>
      <c r="P92" s="30"/>
      <c r="Q92" s="30"/>
      <c r="R92" s="8"/>
      <c r="S92" s="75"/>
      <c r="T92" s="56">
        <v>55</v>
      </c>
      <c r="U92" s="42">
        <v>0</v>
      </c>
      <c r="V92" s="3"/>
      <c r="W92" s="4"/>
      <c r="X92" s="5"/>
      <c r="Y92" s="4"/>
      <c r="Z92" s="2"/>
      <c r="AA92" s="1"/>
    </row>
    <row r="93" spans="1:27" s="9" customFormat="1" ht="13.5" customHeight="1" thickTop="1" x14ac:dyDescent="0.15">
      <c r="A93" s="1">
        <v>34</v>
      </c>
      <c r="B93" s="2">
        <v>12</v>
      </c>
      <c r="C93" s="3" t="str">
        <f>VLOOKUP($B93,[1]元!$A$2:$D$129,3,0)</f>
        <v>横村　友城</v>
      </c>
      <c r="D93" s="4" t="s">
        <v>25</v>
      </c>
      <c r="E93" s="5" t="str">
        <f>VLOOKUP($B93,[1]元!$A$2:$D$129,2,0)</f>
        <v>久喜北陽</v>
      </c>
      <c r="F93" s="4" t="s">
        <v>1</v>
      </c>
      <c r="G93" s="6"/>
      <c r="H93" s="40"/>
      <c r="I93" s="39">
        <v>0</v>
      </c>
      <c r="J93" s="6"/>
      <c r="K93" s="27"/>
      <c r="L93" s="34"/>
      <c r="M93" s="86"/>
      <c r="N93" s="73"/>
      <c r="O93" s="74"/>
      <c r="P93" s="30"/>
      <c r="Q93" s="30"/>
      <c r="R93" s="8"/>
      <c r="S93" s="54">
        <v>2</v>
      </c>
      <c r="T93" s="41"/>
      <c r="U93" s="8"/>
      <c r="V93" s="3" t="str">
        <f>VLOOKUP($Z93,[1]元!$A$2:$D$129,3,0)</f>
        <v>田村　幸大</v>
      </c>
      <c r="W93" s="4" t="s">
        <v>4</v>
      </c>
      <c r="X93" s="5" t="str">
        <f>VLOOKUP($Z93,[1]元!$A$2:$D$129,2,0)</f>
        <v>小松原</v>
      </c>
      <c r="Y93" s="4" t="s">
        <v>1</v>
      </c>
      <c r="Z93" s="2">
        <v>10</v>
      </c>
      <c r="AA93" s="1">
        <v>80</v>
      </c>
    </row>
    <row r="94" spans="1:27" s="9" customFormat="1" ht="13.5" customHeight="1" thickBot="1" x14ac:dyDescent="0.2">
      <c r="A94" s="1"/>
      <c r="B94" s="2"/>
      <c r="C94" s="3"/>
      <c r="D94" s="4"/>
      <c r="E94" s="5"/>
      <c r="F94" s="4"/>
      <c r="G94" s="69"/>
      <c r="H94" s="38"/>
      <c r="I94" s="10"/>
      <c r="J94" s="6"/>
      <c r="K94" s="27"/>
      <c r="L94" s="34"/>
      <c r="M94" s="86"/>
      <c r="N94" s="73"/>
      <c r="O94" s="74"/>
      <c r="P94" s="30"/>
      <c r="Q94" s="30"/>
      <c r="R94" s="8"/>
      <c r="S94" s="13"/>
      <c r="T94" s="62"/>
      <c r="U94" s="70"/>
      <c r="V94" s="3"/>
      <c r="W94" s="4"/>
      <c r="X94" s="5"/>
      <c r="Y94" s="4"/>
      <c r="Z94" s="2"/>
      <c r="AA94" s="1"/>
    </row>
    <row r="95" spans="1:27" s="9" customFormat="1" ht="13.5" customHeight="1" thickTop="1" x14ac:dyDescent="0.15">
      <c r="A95" s="14"/>
      <c r="B95" s="2">
        <v>0</v>
      </c>
      <c r="C95" s="14"/>
      <c r="D95" s="2"/>
      <c r="E95" s="14"/>
      <c r="F95" s="2"/>
      <c r="G95" s="10"/>
      <c r="H95" s="39">
        <v>2</v>
      </c>
      <c r="I95" s="6"/>
      <c r="J95" s="6"/>
      <c r="K95" s="27"/>
      <c r="L95" s="34"/>
      <c r="M95" s="86"/>
      <c r="N95" s="73"/>
      <c r="O95" s="74"/>
      <c r="P95" s="30"/>
      <c r="Q95" s="30"/>
      <c r="R95" s="8"/>
      <c r="S95" s="8"/>
      <c r="T95" s="54">
        <v>2</v>
      </c>
      <c r="U95" s="13"/>
      <c r="V95" s="14"/>
      <c r="W95" s="2"/>
      <c r="X95" s="14"/>
      <c r="Y95" s="2"/>
      <c r="Z95" s="2">
        <v>0</v>
      </c>
      <c r="AA95" s="14"/>
    </row>
    <row r="96" spans="1:27" s="9" customFormat="1" ht="13.5" customHeight="1" thickBot="1" x14ac:dyDescent="0.2">
      <c r="A96" s="14"/>
      <c r="B96" s="2"/>
      <c r="C96" s="14"/>
      <c r="D96" s="2"/>
      <c r="E96" s="14"/>
      <c r="F96" s="2"/>
      <c r="G96" s="6"/>
      <c r="H96" s="6"/>
      <c r="I96" s="6"/>
      <c r="J96" s="6"/>
      <c r="K96" s="63">
        <v>85</v>
      </c>
      <c r="L96" s="68"/>
      <c r="M96" s="86"/>
      <c r="N96" s="73"/>
      <c r="O96" s="71"/>
      <c r="P96" s="60"/>
      <c r="Q96" s="56">
        <v>87</v>
      </c>
      <c r="R96" s="8"/>
      <c r="S96" s="8"/>
      <c r="T96" s="8"/>
      <c r="U96" s="8"/>
      <c r="V96" s="14"/>
      <c r="W96" s="2"/>
      <c r="X96" s="14"/>
      <c r="Y96" s="2"/>
      <c r="Z96" s="2"/>
      <c r="AA96" s="14"/>
    </row>
    <row r="97" spans="1:27" s="9" customFormat="1" ht="13.5" customHeight="1" thickTop="1" x14ac:dyDescent="0.15">
      <c r="A97" s="1">
        <v>35</v>
      </c>
      <c r="B97" s="2">
        <v>13</v>
      </c>
      <c r="C97" s="3" t="str">
        <f>VLOOKUP($B97,[1]元!$A$2:$D$129,3,0)</f>
        <v>山下　直飛</v>
      </c>
      <c r="D97" s="4" t="s">
        <v>4</v>
      </c>
      <c r="E97" s="5" t="str">
        <f>VLOOKUP($B97,[1]元!$A$2:$D$129,2,0)</f>
        <v>川口東</v>
      </c>
      <c r="F97" s="4" t="s">
        <v>1</v>
      </c>
      <c r="G97" s="6"/>
      <c r="H97" s="6"/>
      <c r="I97" s="6"/>
      <c r="J97" s="6"/>
      <c r="K97" s="40"/>
      <c r="L97" s="39">
        <v>2</v>
      </c>
      <c r="M97" s="17"/>
      <c r="N97" s="18"/>
      <c r="O97" s="71"/>
      <c r="P97" s="54">
        <v>0</v>
      </c>
      <c r="Q97" s="41"/>
      <c r="R97" s="8"/>
      <c r="S97" s="8"/>
      <c r="T97" s="8"/>
      <c r="U97" s="8"/>
      <c r="V97" s="3" t="str">
        <f>VLOOKUP($Z97,[1]元!$A$2:$D$129,3,0)</f>
        <v>橋口　正太</v>
      </c>
      <c r="W97" s="4" t="s">
        <v>4</v>
      </c>
      <c r="X97" s="5" t="str">
        <f>VLOOKUP($Z97,[1]元!$A$2:$D$129,2,0)</f>
        <v>松伏</v>
      </c>
      <c r="Y97" s="4" t="s">
        <v>1</v>
      </c>
      <c r="Z97" s="2">
        <v>15</v>
      </c>
      <c r="AA97" s="1">
        <v>81</v>
      </c>
    </row>
    <row r="98" spans="1:27" s="9" customFormat="1" ht="13.5" customHeight="1" thickBot="1" x14ac:dyDescent="0.2">
      <c r="A98" s="1"/>
      <c r="B98" s="2"/>
      <c r="C98" s="3"/>
      <c r="D98" s="4"/>
      <c r="E98" s="5"/>
      <c r="F98" s="4"/>
      <c r="G98" s="10"/>
      <c r="H98" s="11">
        <v>2</v>
      </c>
      <c r="I98" s="6"/>
      <c r="J98" s="6"/>
      <c r="K98" s="40"/>
      <c r="L98" s="10"/>
      <c r="M98" s="17"/>
      <c r="N98" s="18"/>
      <c r="O98" s="19"/>
      <c r="P98" s="8"/>
      <c r="Q98" s="41"/>
      <c r="R98" s="8"/>
      <c r="S98" s="8"/>
      <c r="T98" s="12">
        <v>2</v>
      </c>
      <c r="U98" s="13"/>
      <c r="V98" s="3"/>
      <c r="W98" s="4"/>
      <c r="X98" s="5"/>
      <c r="Y98" s="4"/>
      <c r="Z98" s="2"/>
      <c r="AA98" s="1"/>
    </row>
    <row r="99" spans="1:27" s="9" customFormat="1" ht="13.5" customHeight="1" thickTop="1" x14ac:dyDescent="0.15">
      <c r="A99" s="14"/>
      <c r="B99" s="2">
        <v>0</v>
      </c>
      <c r="C99" s="14"/>
      <c r="D99" s="2"/>
      <c r="E99" s="14"/>
      <c r="F99" s="2"/>
      <c r="G99" s="15"/>
      <c r="H99" s="16"/>
      <c r="I99" s="10"/>
      <c r="J99" s="6"/>
      <c r="K99" s="40"/>
      <c r="L99" s="10"/>
      <c r="M99" s="17"/>
      <c r="N99" s="18"/>
      <c r="O99" s="19"/>
      <c r="P99" s="8"/>
      <c r="Q99" s="41"/>
      <c r="R99" s="8"/>
      <c r="S99" s="13"/>
      <c r="T99" s="20"/>
      <c r="U99" s="21"/>
      <c r="V99" s="14"/>
      <c r="W99" s="2"/>
      <c r="X99" s="14"/>
      <c r="Y99" s="2"/>
      <c r="Z99" s="2">
        <v>0</v>
      </c>
      <c r="AA99" s="14"/>
    </row>
    <row r="100" spans="1:27" s="9" customFormat="1" ht="13.5" customHeight="1" thickBot="1" x14ac:dyDescent="0.2">
      <c r="A100" s="14"/>
      <c r="B100" s="2"/>
      <c r="C100" s="14"/>
      <c r="D100" s="2"/>
      <c r="E100" s="14"/>
      <c r="F100" s="2"/>
      <c r="G100" s="6"/>
      <c r="H100" s="22">
        <v>40</v>
      </c>
      <c r="I100" s="23">
        <v>0</v>
      </c>
      <c r="J100" s="6"/>
      <c r="K100" s="40"/>
      <c r="L100" s="10"/>
      <c r="M100" s="17"/>
      <c r="N100" s="18"/>
      <c r="O100" s="19"/>
      <c r="P100" s="8"/>
      <c r="Q100" s="41"/>
      <c r="R100" s="8"/>
      <c r="S100" s="24">
        <v>2</v>
      </c>
      <c r="T100" s="25">
        <v>56</v>
      </c>
      <c r="U100" s="8"/>
      <c r="V100" s="14"/>
      <c r="W100" s="2"/>
      <c r="X100" s="14"/>
      <c r="Y100" s="2"/>
      <c r="Z100" s="2"/>
      <c r="AA100" s="14"/>
    </row>
    <row r="101" spans="1:27" s="9" customFormat="1" ht="13.5" customHeight="1" thickTop="1" thickBot="1" x14ac:dyDescent="0.2">
      <c r="A101" s="1">
        <v>36</v>
      </c>
      <c r="B101" s="2">
        <v>77</v>
      </c>
      <c r="C101" s="3" t="str">
        <f>VLOOKUP($B101,[1]元!$A$2:$D$129,3,0)</f>
        <v>中里　一樹</v>
      </c>
      <c r="D101" s="4" t="s">
        <v>4</v>
      </c>
      <c r="E101" s="5" t="str">
        <f>VLOOKUP($B101,[1]元!$A$2:$D$129,2,0)</f>
        <v>不動岡</v>
      </c>
      <c r="F101" s="4" t="s">
        <v>1</v>
      </c>
      <c r="G101" s="26">
        <v>1</v>
      </c>
      <c r="H101" s="27"/>
      <c r="I101" s="57"/>
      <c r="J101" s="51"/>
      <c r="K101" s="40"/>
      <c r="L101" s="10"/>
      <c r="M101" s="17"/>
      <c r="N101" s="18"/>
      <c r="O101" s="19"/>
      <c r="P101" s="8"/>
      <c r="Q101" s="41"/>
      <c r="R101" s="8"/>
      <c r="S101" s="29"/>
      <c r="T101" s="30"/>
      <c r="U101" s="31">
        <v>2</v>
      </c>
      <c r="V101" s="3" t="str">
        <f>VLOOKUP($Z101,[1]元!$A$2:$D$129,3,0)</f>
        <v>尾形　大</v>
      </c>
      <c r="W101" s="4" t="s">
        <v>4</v>
      </c>
      <c r="X101" s="5" t="str">
        <f>VLOOKUP($Z101,[1]元!$A$2:$D$129,2,0)</f>
        <v>草加</v>
      </c>
      <c r="Y101" s="4" t="s">
        <v>1</v>
      </c>
      <c r="Z101" s="2">
        <v>79</v>
      </c>
      <c r="AA101" s="1">
        <v>82</v>
      </c>
    </row>
    <row r="102" spans="1:27" s="9" customFormat="1" ht="13.5" customHeight="1" thickTop="1" thickBot="1" x14ac:dyDescent="0.2">
      <c r="A102" s="1"/>
      <c r="B102" s="2"/>
      <c r="C102" s="3"/>
      <c r="D102" s="4"/>
      <c r="E102" s="5"/>
      <c r="F102" s="4"/>
      <c r="G102" s="32">
        <v>11</v>
      </c>
      <c r="H102" s="33"/>
      <c r="I102" s="58"/>
      <c r="J102" s="51"/>
      <c r="K102" s="40"/>
      <c r="L102" s="10"/>
      <c r="M102" s="17"/>
      <c r="N102" s="18"/>
      <c r="O102" s="19"/>
      <c r="P102" s="8"/>
      <c r="Q102" s="41"/>
      <c r="R102" s="8"/>
      <c r="S102" s="35"/>
      <c r="T102" s="36"/>
      <c r="U102" s="37">
        <v>25</v>
      </c>
      <c r="V102" s="3"/>
      <c r="W102" s="4"/>
      <c r="X102" s="5"/>
      <c r="Y102" s="4"/>
      <c r="Z102" s="2"/>
      <c r="AA102" s="1"/>
    </row>
    <row r="103" spans="1:27" s="9" customFormat="1" ht="13.5" customHeight="1" thickTop="1" thickBot="1" x14ac:dyDescent="0.2">
      <c r="A103" s="1">
        <v>37</v>
      </c>
      <c r="B103" s="2">
        <v>52</v>
      </c>
      <c r="C103" s="3" t="str">
        <f>VLOOKUP($B103,[1]元!$A$2:$D$129,3,0)</f>
        <v>岩曽　航</v>
      </c>
      <c r="D103" s="4" t="s">
        <v>4</v>
      </c>
      <c r="E103" s="5" t="str">
        <f>VLOOKUP($B103,[1]元!$A$2:$D$129,2,0)</f>
        <v>川越東</v>
      </c>
      <c r="F103" s="4" t="s">
        <v>1</v>
      </c>
      <c r="G103" s="38"/>
      <c r="H103" s="39">
        <v>0</v>
      </c>
      <c r="I103" s="27"/>
      <c r="J103" s="51"/>
      <c r="K103" s="40"/>
      <c r="L103" s="10"/>
      <c r="M103" s="17"/>
      <c r="N103" s="18"/>
      <c r="O103" s="19"/>
      <c r="P103" s="8"/>
      <c r="Q103" s="41"/>
      <c r="R103" s="8"/>
      <c r="S103" s="41"/>
      <c r="T103" s="42">
        <v>0</v>
      </c>
      <c r="U103" s="43"/>
      <c r="V103" s="3" t="str">
        <f>VLOOKUP($Z103,[1]元!$A$2:$D$129,3,0)</f>
        <v>本間　靖司</v>
      </c>
      <c r="W103" s="4" t="s">
        <v>4</v>
      </c>
      <c r="X103" s="5" t="str">
        <f>VLOOKUP($Z103,[1]元!$A$2:$D$129,2,0)</f>
        <v>花咲徳栄</v>
      </c>
      <c r="Y103" s="4" t="s">
        <v>1</v>
      </c>
      <c r="Z103" s="2">
        <v>50</v>
      </c>
      <c r="AA103" s="1">
        <v>83</v>
      </c>
    </row>
    <row r="104" spans="1:27" s="9" customFormat="1" ht="13.5" customHeight="1" thickTop="1" thickBot="1" x14ac:dyDescent="0.2">
      <c r="A104" s="1"/>
      <c r="B104" s="2"/>
      <c r="C104" s="3"/>
      <c r="D104" s="4"/>
      <c r="E104" s="5"/>
      <c r="F104" s="4"/>
      <c r="G104" s="44">
        <v>2</v>
      </c>
      <c r="H104" s="6"/>
      <c r="I104" s="63">
        <v>66</v>
      </c>
      <c r="J104" s="65">
        <v>2</v>
      </c>
      <c r="K104" s="40"/>
      <c r="L104" s="10"/>
      <c r="M104" s="17"/>
      <c r="N104" s="18"/>
      <c r="O104" s="19"/>
      <c r="P104" s="8"/>
      <c r="Q104" s="41"/>
      <c r="R104" s="24">
        <v>0</v>
      </c>
      <c r="S104" s="25">
        <v>74</v>
      </c>
      <c r="T104" s="8"/>
      <c r="U104" s="42">
        <v>1</v>
      </c>
      <c r="V104" s="3"/>
      <c r="W104" s="4"/>
      <c r="X104" s="5"/>
      <c r="Y104" s="4"/>
      <c r="Z104" s="2"/>
      <c r="AA104" s="1"/>
    </row>
    <row r="105" spans="1:27" s="9" customFormat="1" ht="13.5" customHeight="1" thickTop="1" thickBot="1" x14ac:dyDescent="0.2">
      <c r="A105" s="1">
        <v>38</v>
      </c>
      <c r="B105" s="2">
        <v>45</v>
      </c>
      <c r="C105" s="3" t="str">
        <f>VLOOKUP($B105,[1]元!$A$2:$D$129,3,0)</f>
        <v>廿楽　大輝</v>
      </c>
      <c r="D105" s="4" t="s">
        <v>4</v>
      </c>
      <c r="E105" s="5" t="str">
        <f>VLOOKUP($B105,[1]元!$A$2:$D$129,2,0)</f>
        <v>大宮東</v>
      </c>
      <c r="F105" s="4" t="s">
        <v>1</v>
      </c>
      <c r="G105" s="26">
        <v>2</v>
      </c>
      <c r="H105" s="6"/>
      <c r="I105" s="40"/>
      <c r="J105" s="16"/>
      <c r="K105" s="40"/>
      <c r="L105" s="10"/>
      <c r="M105" s="17"/>
      <c r="N105" s="18"/>
      <c r="O105" s="19"/>
      <c r="P105" s="8"/>
      <c r="Q105" s="41"/>
      <c r="R105" s="45"/>
      <c r="S105" s="30"/>
      <c r="T105" s="8"/>
      <c r="U105" s="31">
        <v>2</v>
      </c>
      <c r="V105" s="3" t="str">
        <f>VLOOKUP($Z105,[1]元!$A$2:$D$129,3,0)</f>
        <v>林田　航平</v>
      </c>
      <c r="W105" s="4" t="s">
        <v>4</v>
      </c>
      <c r="X105" s="5" t="str">
        <f>VLOOKUP($Z105,[1]元!$A$2:$D$129,2,0)</f>
        <v>久喜北陽</v>
      </c>
      <c r="Y105" s="4" t="s">
        <v>5</v>
      </c>
      <c r="Z105" s="2">
        <v>47</v>
      </c>
      <c r="AA105" s="1">
        <v>84</v>
      </c>
    </row>
    <row r="106" spans="1:27" s="9" customFormat="1" ht="13.5" customHeight="1" thickTop="1" thickBot="1" x14ac:dyDescent="0.2">
      <c r="A106" s="1"/>
      <c r="B106" s="2"/>
      <c r="C106" s="3"/>
      <c r="D106" s="4"/>
      <c r="E106" s="5"/>
      <c r="F106" s="4"/>
      <c r="G106" s="59">
        <v>12</v>
      </c>
      <c r="H106" s="23">
        <v>0</v>
      </c>
      <c r="I106" s="40"/>
      <c r="J106" s="40"/>
      <c r="K106" s="40"/>
      <c r="L106" s="10"/>
      <c r="M106" s="17"/>
      <c r="N106" s="18"/>
      <c r="O106" s="19"/>
      <c r="P106" s="8"/>
      <c r="Q106" s="41"/>
      <c r="R106" s="30"/>
      <c r="S106" s="30"/>
      <c r="T106" s="24">
        <v>2</v>
      </c>
      <c r="U106" s="37">
        <v>26</v>
      </c>
      <c r="V106" s="3"/>
      <c r="W106" s="4"/>
      <c r="X106" s="5"/>
      <c r="Y106" s="4"/>
      <c r="Z106" s="2"/>
      <c r="AA106" s="1"/>
    </row>
    <row r="107" spans="1:27" s="9" customFormat="1" ht="13.5" customHeight="1" thickTop="1" x14ac:dyDescent="0.15">
      <c r="A107" s="1">
        <v>39</v>
      </c>
      <c r="B107" s="2">
        <v>84</v>
      </c>
      <c r="C107" s="3" t="str">
        <f>VLOOKUP($B107,[1]元!$A$2:$D$129,3,0)</f>
        <v>佐々木　康平</v>
      </c>
      <c r="D107" s="4" t="s">
        <v>6</v>
      </c>
      <c r="E107" s="5" t="str">
        <f>VLOOKUP($B107,[1]元!$A$2:$D$129,2,0)</f>
        <v>国際学院</v>
      </c>
      <c r="F107" s="4" t="s">
        <v>5</v>
      </c>
      <c r="G107" s="50"/>
      <c r="H107" s="57"/>
      <c r="I107" s="34"/>
      <c r="J107" s="40"/>
      <c r="K107" s="40"/>
      <c r="L107" s="10"/>
      <c r="M107" s="17"/>
      <c r="N107" s="18"/>
      <c r="O107" s="19"/>
      <c r="P107" s="8"/>
      <c r="Q107" s="41"/>
      <c r="R107" s="30"/>
      <c r="S107" s="30"/>
      <c r="T107" s="20"/>
      <c r="U107" s="43"/>
      <c r="V107" s="3" t="str">
        <f>VLOOKUP($Z107,[1]元!$A$2:$D$129,3,0)</f>
        <v>長嶋　拓真</v>
      </c>
      <c r="W107" s="4" t="s">
        <v>6</v>
      </c>
      <c r="X107" s="5" t="str">
        <f>VLOOKUP($Z107,[1]元!$A$2:$D$129,2,0)</f>
        <v>坂戸西</v>
      </c>
      <c r="Y107" s="4" t="s">
        <v>5</v>
      </c>
      <c r="Z107" s="2">
        <v>82</v>
      </c>
      <c r="AA107" s="1">
        <v>85</v>
      </c>
    </row>
    <row r="108" spans="1:27" s="9" customFormat="1" ht="13.5" customHeight="1" thickBot="1" x14ac:dyDescent="0.2">
      <c r="A108" s="1"/>
      <c r="B108" s="2"/>
      <c r="C108" s="3"/>
      <c r="D108" s="4"/>
      <c r="E108" s="5"/>
      <c r="F108" s="4"/>
      <c r="G108" s="44">
        <v>0</v>
      </c>
      <c r="H108" s="63">
        <v>41</v>
      </c>
      <c r="I108" s="68"/>
      <c r="J108" s="40"/>
      <c r="K108" s="40"/>
      <c r="L108" s="10"/>
      <c r="M108" s="17"/>
      <c r="N108" s="18"/>
      <c r="O108" s="19"/>
      <c r="P108" s="8"/>
      <c r="Q108" s="41"/>
      <c r="R108" s="30"/>
      <c r="S108" s="36"/>
      <c r="T108" s="25">
        <v>57</v>
      </c>
      <c r="U108" s="42">
        <v>0</v>
      </c>
      <c r="V108" s="3"/>
      <c r="W108" s="4"/>
      <c r="X108" s="5"/>
      <c r="Y108" s="4"/>
      <c r="Z108" s="2"/>
      <c r="AA108" s="1"/>
    </row>
    <row r="109" spans="1:27" s="9" customFormat="1" ht="13.5" customHeight="1" thickTop="1" x14ac:dyDescent="0.15">
      <c r="A109" s="1">
        <v>40</v>
      </c>
      <c r="B109" s="2">
        <v>20</v>
      </c>
      <c r="C109" s="3" t="str">
        <f>VLOOKUP($B109,[1]元!$A$2:$D$129,3,0)</f>
        <v>福田冬弥</v>
      </c>
      <c r="D109" s="4" t="s">
        <v>0</v>
      </c>
      <c r="E109" s="5" t="str">
        <f>VLOOKUP($B109,[1]元!$A$2:$D$129,2,0)</f>
        <v>武里中</v>
      </c>
      <c r="F109" s="4" t="s">
        <v>3</v>
      </c>
      <c r="G109" s="6"/>
      <c r="H109" s="40"/>
      <c r="I109" s="39">
        <v>2</v>
      </c>
      <c r="J109" s="40"/>
      <c r="K109" s="40"/>
      <c r="L109" s="10"/>
      <c r="M109" s="17"/>
      <c r="N109" s="18"/>
      <c r="O109" s="19"/>
      <c r="P109" s="8"/>
      <c r="Q109" s="41"/>
      <c r="R109" s="30"/>
      <c r="S109" s="48">
        <v>0</v>
      </c>
      <c r="T109" s="30"/>
      <c r="U109" s="8"/>
      <c r="V109" s="3" t="str">
        <f>VLOOKUP($Z109,[1]元!$A$2:$D$129,3,0)</f>
        <v>高橋　佳大</v>
      </c>
      <c r="W109" s="4" t="s">
        <v>14</v>
      </c>
      <c r="X109" s="5" t="str">
        <f>VLOOKUP($Z109,[1]元!$A$2:$D$129,2,0)</f>
        <v>鴻巣</v>
      </c>
      <c r="Y109" s="4" t="s">
        <v>7</v>
      </c>
      <c r="Z109" s="2">
        <v>18</v>
      </c>
      <c r="AA109" s="1">
        <v>86</v>
      </c>
    </row>
    <row r="110" spans="1:27" s="9" customFormat="1" ht="13.5" customHeight="1" thickBot="1" x14ac:dyDescent="0.2">
      <c r="A110" s="1"/>
      <c r="B110" s="2"/>
      <c r="C110" s="3"/>
      <c r="D110" s="4"/>
      <c r="E110" s="5"/>
      <c r="F110" s="4"/>
      <c r="G110" s="69"/>
      <c r="H110" s="38"/>
      <c r="I110" s="10"/>
      <c r="J110" s="40"/>
      <c r="K110" s="40"/>
      <c r="L110" s="10"/>
      <c r="M110" s="17"/>
      <c r="N110" s="18"/>
      <c r="O110" s="19"/>
      <c r="P110" s="8"/>
      <c r="Q110" s="41"/>
      <c r="R110" s="30"/>
      <c r="S110" s="52"/>
      <c r="T110" s="43"/>
      <c r="U110" s="53"/>
      <c r="V110" s="3"/>
      <c r="W110" s="4"/>
      <c r="X110" s="5"/>
      <c r="Y110" s="4"/>
      <c r="Z110" s="2"/>
      <c r="AA110" s="1"/>
    </row>
    <row r="111" spans="1:27" s="9" customFormat="1" ht="13.5" customHeight="1" thickTop="1" x14ac:dyDescent="0.15">
      <c r="A111" s="14"/>
      <c r="B111" s="2">
        <v>0</v>
      </c>
      <c r="C111" s="14"/>
      <c r="D111" s="2"/>
      <c r="E111" s="14"/>
      <c r="F111" s="2"/>
      <c r="G111" s="10"/>
      <c r="H111" s="39">
        <v>2</v>
      </c>
      <c r="I111" s="6"/>
      <c r="J111" s="40"/>
      <c r="K111" s="40"/>
      <c r="L111" s="10"/>
      <c r="M111" s="17"/>
      <c r="N111" s="18"/>
      <c r="O111" s="19"/>
      <c r="P111" s="8"/>
      <c r="Q111" s="41"/>
      <c r="R111" s="30"/>
      <c r="S111" s="8"/>
      <c r="T111" s="54">
        <v>0</v>
      </c>
      <c r="U111" s="13"/>
      <c r="V111" s="14"/>
      <c r="W111" s="2"/>
      <c r="X111" s="14"/>
      <c r="Y111" s="2"/>
      <c r="Z111" s="2">
        <v>0</v>
      </c>
      <c r="AA111" s="14"/>
    </row>
    <row r="112" spans="1:27" s="9" customFormat="1" ht="13.5" customHeight="1" thickBot="1" x14ac:dyDescent="0.2">
      <c r="A112" s="14"/>
      <c r="B112" s="2"/>
      <c r="C112" s="14"/>
      <c r="D112" s="2"/>
      <c r="E112" s="14"/>
      <c r="F112" s="2"/>
      <c r="G112" s="6"/>
      <c r="H112" s="6"/>
      <c r="I112" s="6"/>
      <c r="J112" s="22">
        <v>79</v>
      </c>
      <c r="K112" s="89"/>
      <c r="L112" s="10"/>
      <c r="M112" s="17"/>
      <c r="N112" s="18"/>
      <c r="O112" s="19"/>
      <c r="P112" s="8"/>
      <c r="Q112" s="75"/>
      <c r="R112" s="56">
        <v>83</v>
      </c>
      <c r="S112" s="8"/>
      <c r="T112" s="8"/>
      <c r="U112" s="8"/>
      <c r="V112" s="14"/>
      <c r="W112" s="2"/>
      <c r="X112" s="14"/>
      <c r="Y112" s="2"/>
      <c r="Z112" s="2"/>
      <c r="AA112" s="14"/>
    </row>
    <row r="113" spans="1:27" s="9" customFormat="1" ht="13.5" customHeight="1" thickTop="1" x14ac:dyDescent="0.15">
      <c r="A113" s="1">
        <v>41</v>
      </c>
      <c r="B113" s="2">
        <v>29</v>
      </c>
      <c r="C113" s="3" t="str">
        <f>VLOOKUP($B113,[1]元!$A$2:$D$129,3,0)</f>
        <v>佐藤　陵汰</v>
      </c>
      <c r="D113" s="4" t="s">
        <v>0</v>
      </c>
      <c r="E113" s="5" t="str">
        <f>VLOOKUP($B113,[1]元!$A$2:$D$129,2,0)</f>
        <v>松伏</v>
      </c>
      <c r="F113" s="4" t="s">
        <v>3</v>
      </c>
      <c r="G113" s="6"/>
      <c r="H113" s="6"/>
      <c r="I113" s="6"/>
      <c r="J113" s="27"/>
      <c r="K113" s="47">
        <v>2</v>
      </c>
      <c r="L113" s="6"/>
      <c r="M113" s="17"/>
      <c r="N113" s="18"/>
      <c r="O113" s="19"/>
      <c r="P113" s="8"/>
      <c r="Q113" s="42">
        <v>2</v>
      </c>
      <c r="R113" s="41"/>
      <c r="S113" s="8"/>
      <c r="T113" s="8"/>
      <c r="U113" s="8"/>
      <c r="V113" s="3" t="str">
        <f>VLOOKUP($Z113,[1]元!$A$2:$D$129,3,0)</f>
        <v>大場弘樹</v>
      </c>
      <c r="W113" s="4" t="s">
        <v>0</v>
      </c>
      <c r="X113" s="5" t="str">
        <f>VLOOKUP($Z113,[1]元!$A$2:$D$129,2,0)</f>
        <v>武里中</v>
      </c>
      <c r="Y113" s="4" t="s">
        <v>3</v>
      </c>
      <c r="Z113" s="2">
        <v>31</v>
      </c>
      <c r="AA113" s="1">
        <v>87</v>
      </c>
    </row>
    <row r="114" spans="1:27" s="9" customFormat="1" ht="13.5" customHeight="1" thickBot="1" x14ac:dyDescent="0.2">
      <c r="A114" s="1"/>
      <c r="B114" s="2"/>
      <c r="C114" s="3"/>
      <c r="D114" s="4"/>
      <c r="E114" s="5"/>
      <c r="F114" s="4"/>
      <c r="G114" s="49"/>
      <c r="H114" s="76">
        <v>0</v>
      </c>
      <c r="I114" s="6"/>
      <c r="J114" s="27"/>
      <c r="K114" s="51"/>
      <c r="L114" s="6"/>
      <c r="M114" s="17"/>
      <c r="N114" s="18"/>
      <c r="O114" s="19"/>
      <c r="P114" s="8"/>
      <c r="Q114" s="8"/>
      <c r="R114" s="41"/>
      <c r="S114" s="8"/>
      <c r="T114" s="12">
        <v>2</v>
      </c>
      <c r="U114" s="13"/>
      <c r="V114" s="3"/>
      <c r="W114" s="4"/>
      <c r="X114" s="5"/>
      <c r="Y114" s="4"/>
      <c r="Z114" s="2"/>
      <c r="AA114" s="1"/>
    </row>
    <row r="115" spans="1:27" s="9" customFormat="1" ht="13.5" customHeight="1" thickTop="1" x14ac:dyDescent="0.15">
      <c r="A115" s="14"/>
      <c r="B115" s="2">
        <v>0</v>
      </c>
      <c r="C115" s="14"/>
      <c r="D115" s="2"/>
      <c r="E115" s="14"/>
      <c r="F115" s="2"/>
      <c r="G115" s="78"/>
      <c r="H115" s="79"/>
      <c r="I115" s="51"/>
      <c r="J115" s="27"/>
      <c r="K115" s="51"/>
      <c r="L115" s="6"/>
      <c r="M115" s="17"/>
      <c r="N115" s="18"/>
      <c r="O115" s="19"/>
      <c r="P115" s="8"/>
      <c r="Q115" s="8"/>
      <c r="R115" s="41"/>
      <c r="S115" s="13"/>
      <c r="T115" s="20"/>
      <c r="U115" s="21"/>
      <c r="V115" s="14"/>
      <c r="W115" s="2"/>
      <c r="X115" s="14"/>
      <c r="Y115" s="2"/>
      <c r="Z115" s="2">
        <v>0</v>
      </c>
      <c r="AA115" s="14"/>
    </row>
    <row r="116" spans="1:27" s="9" customFormat="1" ht="13.5" customHeight="1" thickBot="1" x14ac:dyDescent="0.2">
      <c r="A116" s="14"/>
      <c r="B116" s="2"/>
      <c r="C116" s="14"/>
      <c r="D116" s="2"/>
      <c r="E116" s="14"/>
      <c r="F116" s="2"/>
      <c r="G116" s="6"/>
      <c r="H116" s="63">
        <v>42</v>
      </c>
      <c r="I116" s="65">
        <v>2</v>
      </c>
      <c r="J116" s="27"/>
      <c r="K116" s="51"/>
      <c r="L116" s="6"/>
      <c r="M116" s="17"/>
      <c r="N116" s="18"/>
      <c r="O116" s="19"/>
      <c r="P116" s="8"/>
      <c r="Q116" s="8"/>
      <c r="R116" s="41"/>
      <c r="S116" s="24">
        <v>1</v>
      </c>
      <c r="T116" s="25">
        <v>58</v>
      </c>
      <c r="U116" s="8"/>
      <c r="V116" s="14"/>
      <c r="W116" s="2"/>
      <c r="X116" s="14"/>
      <c r="Y116" s="2"/>
      <c r="Z116" s="2"/>
      <c r="AA116" s="14"/>
    </row>
    <row r="117" spans="1:27" s="9" customFormat="1" ht="13.5" customHeight="1" thickTop="1" x14ac:dyDescent="0.15">
      <c r="A117" s="1">
        <v>42</v>
      </c>
      <c r="B117" s="2">
        <v>36</v>
      </c>
      <c r="C117" s="3" t="str">
        <f>VLOOKUP($B117,[1]元!$A$2:$D$129,3,0)</f>
        <v>根岸　芳騎</v>
      </c>
      <c r="D117" s="4" t="s">
        <v>0</v>
      </c>
      <c r="E117" s="5" t="str">
        <f>VLOOKUP($B117,[1]元!$A$2:$D$129,2,0)</f>
        <v>小松原</v>
      </c>
      <c r="F117" s="4" t="s">
        <v>3</v>
      </c>
      <c r="G117" s="6"/>
      <c r="H117" s="40"/>
      <c r="I117" s="16"/>
      <c r="J117" s="27"/>
      <c r="K117" s="51"/>
      <c r="L117" s="6"/>
      <c r="M117" s="17"/>
      <c r="N117" s="18"/>
      <c r="O117" s="19"/>
      <c r="P117" s="8"/>
      <c r="Q117" s="8"/>
      <c r="R117" s="41"/>
      <c r="S117" s="88"/>
      <c r="T117" s="30"/>
      <c r="U117" s="8"/>
      <c r="V117" s="3" t="str">
        <f>VLOOKUP($Z117,[1]元!$A$2:$D$129,3,0)</f>
        <v>鹿山　恵輔</v>
      </c>
      <c r="W117" s="4" t="s">
        <v>0</v>
      </c>
      <c r="X117" s="5" t="str">
        <f>VLOOKUP($Z117,[1]元!$A$2:$D$129,2,0)</f>
        <v>川越東</v>
      </c>
      <c r="Y117" s="4" t="s">
        <v>3</v>
      </c>
      <c r="Z117" s="2">
        <v>34</v>
      </c>
      <c r="AA117" s="1">
        <v>88</v>
      </c>
    </row>
    <row r="118" spans="1:27" s="9" customFormat="1" ht="13.5" customHeight="1" thickBot="1" x14ac:dyDescent="0.2">
      <c r="A118" s="1"/>
      <c r="B118" s="2"/>
      <c r="C118" s="3"/>
      <c r="D118" s="4"/>
      <c r="E118" s="5"/>
      <c r="F118" s="4"/>
      <c r="G118" s="69"/>
      <c r="H118" s="38"/>
      <c r="I118" s="40"/>
      <c r="J118" s="27"/>
      <c r="K118" s="51"/>
      <c r="L118" s="6"/>
      <c r="M118" s="17"/>
      <c r="N118" s="18"/>
      <c r="O118" s="19"/>
      <c r="P118" s="8"/>
      <c r="Q118" s="8"/>
      <c r="R118" s="41"/>
      <c r="S118" s="67"/>
      <c r="T118" s="43"/>
      <c r="U118" s="53"/>
      <c r="V118" s="3"/>
      <c r="W118" s="4"/>
      <c r="X118" s="5"/>
      <c r="Y118" s="4"/>
      <c r="Z118" s="2"/>
      <c r="AA118" s="1"/>
    </row>
    <row r="119" spans="1:27" s="9" customFormat="1" ht="13.5" customHeight="1" thickTop="1" x14ac:dyDescent="0.15">
      <c r="A119" s="14"/>
      <c r="B119" s="2">
        <v>0</v>
      </c>
      <c r="C119" s="14"/>
      <c r="D119" s="2"/>
      <c r="E119" s="14"/>
      <c r="F119" s="2"/>
      <c r="G119" s="10"/>
      <c r="H119" s="39">
        <v>2</v>
      </c>
      <c r="I119" s="40"/>
      <c r="J119" s="27"/>
      <c r="K119" s="51"/>
      <c r="L119" s="6"/>
      <c r="M119" s="17"/>
      <c r="N119" s="18"/>
      <c r="O119" s="19"/>
      <c r="P119" s="8"/>
      <c r="Q119" s="8"/>
      <c r="R119" s="41"/>
      <c r="S119" s="30"/>
      <c r="T119" s="54">
        <v>0</v>
      </c>
      <c r="U119" s="13"/>
      <c r="V119" s="14"/>
      <c r="W119" s="2"/>
      <c r="X119" s="14"/>
      <c r="Y119" s="2"/>
      <c r="Z119" s="2">
        <v>0</v>
      </c>
      <c r="AA119" s="14"/>
    </row>
    <row r="120" spans="1:27" s="9" customFormat="1" ht="13.5" customHeight="1" thickBot="1" x14ac:dyDescent="0.2">
      <c r="A120" s="14"/>
      <c r="B120" s="2"/>
      <c r="C120" s="14"/>
      <c r="D120" s="2"/>
      <c r="E120" s="14"/>
      <c r="F120" s="2"/>
      <c r="G120" s="6"/>
      <c r="H120" s="6"/>
      <c r="I120" s="22">
        <v>67</v>
      </c>
      <c r="J120" s="46"/>
      <c r="K120" s="51"/>
      <c r="L120" s="6"/>
      <c r="M120" s="17"/>
      <c r="N120" s="18"/>
      <c r="O120" s="19"/>
      <c r="P120" s="8"/>
      <c r="Q120" s="8"/>
      <c r="R120" s="75"/>
      <c r="S120" s="56">
        <v>75</v>
      </c>
      <c r="T120" s="8"/>
      <c r="U120" s="8"/>
      <c r="V120" s="14"/>
      <c r="W120" s="2"/>
      <c r="X120" s="14"/>
      <c r="Y120" s="2"/>
      <c r="Z120" s="2"/>
      <c r="AA120" s="14"/>
    </row>
    <row r="121" spans="1:27" s="9" customFormat="1" ht="13.5" customHeight="1" thickTop="1" x14ac:dyDescent="0.15">
      <c r="A121" s="1">
        <v>43</v>
      </c>
      <c r="B121" s="2">
        <v>61</v>
      </c>
      <c r="C121" s="3" t="str">
        <f>VLOOKUP($B121,[1]元!$A$2:$D$129,3,0)</f>
        <v>佐野　広樹</v>
      </c>
      <c r="D121" s="4" t="s">
        <v>4</v>
      </c>
      <c r="E121" s="5" t="str">
        <f>VLOOKUP($B121,[1]元!$A$2:$D$129,2,0)</f>
        <v>早大本庄</v>
      </c>
      <c r="F121" s="4" t="s">
        <v>1</v>
      </c>
      <c r="G121" s="26">
        <v>0</v>
      </c>
      <c r="H121" s="6"/>
      <c r="I121" s="27"/>
      <c r="J121" s="47">
        <v>0</v>
      </c>
      <c r="K121" s="6"/>
      <c r="L121" s="6"/>
      <c r="M121" s="17"/>
      <c r="N121" s="18"/>
      <c r="O121" s="19"/>
      <c r="P121" s="8"/>
      <c r="Q121" s="8"/>
      <c r="R121" s="42">
        <v>2</v>
      </c>
      <c r="S121" s="41"/>
      <c r="T121" s="8"/>
      <c r="U121" s="31">
        <v>0</v>
      </c>
      <c r="V121" s="3" t="str">
        <f>VLOOKUP($Z121,[1]元!$A$2:$D$129,3,0)</f>
        <v>武田　裕貴</v>
      </c>
      <c r="W121" s="4" t="s">
        <v>31</v>
      </c>
      <c r="X121" s="5" t="str">
        <f>VLOOKUP($Z121,[1]元!$A$2:$D$129,2,0)</f>
        <v>草加南</v>
      </c>
      <c r="Y121" s="4" t="s">
        <v>32</v>
      </c>
      <c r="Z121" s="2">
        <v>63</v>
      </c>
      <c r="AA121" s="1">
        <v>89</v>
      </c>
    </row>
    <row r="122" spans="1:27" s="9" customFormat="1" ht="13.5" customHeight="1" thickBot="1" x14ac:dyDescent="0.2">
      <c r="A122" s="1"/>
      <c r="B122" s="2"/>
      <c r="C122" s="3"/>
      <c r="D122" s="4"/>
      <c r="E122" s="5"/>
      <c r="F122" s="4"/>
      <c r="G122" s="32">
        <v>13</v>
      </c>
      <c r="H122" s="65">
        <v>0</v>
      </c>
      <c r="I122" s="27"/>
      <c r="J122" s="51"/>
      <c r="K122" s="6"/>
      <c r="L122" s="6"/>
      <c r="M122" s="17"/>
      <c r="N122" s="18"/>
      <c r="O122" s="19"/>
      <c r="P122" s="8"/>
      <c r="Q122" s="8"/>
      <c r="R122" s="8"/>
      <c r="S122" s="41"/>
      <c r="T122" s="55">
        <v>0</v>
      </c>
      <c r="U122" s="61">
        <v>27</v>
      </c>
      <c r="V122" s="3"/>
      <c r="W122" s="4"/>
      <c r="X122" s="5"/>
      <c r="Y122" s="4"/>
      <c r="Z122" s="2"/>
      <c r="AA122" s="1"/>
    </row>
    <row r="123" spans="1:27" s="9" customFormat="1" ht="13.5" customHeight="1" thickTop="1" thickBot="1" x14ac:dyDescent="0.2">
      <c r="A123" s="1">
        <v>44</v>
      </c>
      <c r="B123" s="2">
        <v>68</v>
      </c>
      <c r="C123" s="3" t="str">
        <f>VLOOKUP($B123,[1]元!$A$2:$D$129,3,0)</f>
        <v>斉藤　巴夢</v>
      </c>
      <c r="D123" s="4" t="s">
        <v>0</v>
      </c>
      <c r="E123" s="5" t="str">
        <f>VLOOKUP($B123,[1]元!$A$2:$D$129,2,0)</f>
        <v>春日部工</v>
      </c>
      <c r="F123" s="4" t="s">
        <v>3</v>
      </c>
      <c r="G123" s="38"/>
      <c r="H123" s="66"/>
      <c r="I123" s="58"/>
      <c r="J123" s="51"/>
      <c r="K123" s="6"/>
      <c r="L123" s="6"/>
      <c r="M123" s="17"/>
      <c r="N123" s="18"/>
      <c r="O123" s="19"/>
      <c r="P123" s="8"/>
      <c r="Q123" s="8"/>
      <c r="R123" s="8"/>
      <c r="S123" s="35"/>
      <c r="T123" s="45"/>
      <c r="U123" s="62"/>
      <c r="V123" s="3" t="str">
        <f>VLOOKUP($Z123,[1]元!$A$2:$D$129,3,0)</f>
        <v>高橋　黎</v>
      </c>
      <c r="W123" s="4" t="s">
        <v>0</v>
      </c>
      <c r="X123" s="5" t="str">
        <f>VLOOKUP($Z123,[1]元!$A$2:$D$129,2,0)</f>
        <v>大宮東</v>
      </c>
      <c r="Y123" s="4" t="s">
        <v>3</v>
      </c>
      <c r="Z123" s="2">
        <v>66</v>
      </c>
      <c r="AA123" s="1">
        <v>90</v>
      </c>
    </row>
    <row r="124" spans="1:27" s="9" customFormat="1" ht="13.5" customHeight="1" thickTop="1" thickBot="1" x14ac:dyDescent="0.2">
      <c r="A124" s="1"/>
      <c r="B124" s="2"/>
      <c r="C124" s="3"/>
      <c r="D124" s="4"/>
      <c r="E124" s="5"/>
      <c r="F124" s="4"/>
      <c r="G124" s="44">
        <v>2</v>
      </c>
      <c r="H124" s="63">
        <v>43</v>
      </c>
      <c r="I124" s="33"/>
      <c r="J124" s="51"/>
      <c r="K124" s="6"/>
      <c r="L124" s="6"/>
      <c r="M124" s="17"/>
      <c r="N124" s="18"/>
      <c r="O124" s="19"/>
      <c r="P124" s="8"/>
      <c r="Q124" s="8"/>
      <c r="R124" s="8"/>
      <c r="S124" s="75"/>
      <c r="T124" s="56">
        <v>59</v>
      </c>
      <c r="U124" s="42">
        <v>2</v>
      </c>
      <c r="V124" s="3"/>
      <c r="W124" s="4"/>
      <c r="X124" s="5"/>
      <c r="Y124" s="4"/>
      <c r="Z124" s="2"/>
      <c r="AA124" s="1"/>
    </row>
    <row r="125" spans="1:27" s="9" customFormat="1" ht="13.5" customHeight="1" thickTop="1" x14ac:dyDescent="0.15">
      <c r="A125" s="1">
        <v>45</v>
      </c>
      <c r="B125" s="2">
        <v>4</v>
      </c>
      <c r="C125" s="3" t="str">
        <f>VLOOKUP($B125,[1]元!$A$2:$D$129,3,0)</f>
        <v>小堀　翼</v>
      </c>
      <c r="D125" s="4" t="s">
        <v>0</v>
      </c>
      <c r="E125" s="5" t="str">
        <f>VLOOKUP($B125,[1]元!$A$2:$D$129,2,0)</f>
        <v>鴻巣</v>
      </c>
      <c r="F125" s="4" t="s">
        <v>3</v>
      </c>
      <c r="G125" s="6"/>
      <c r="H125" s="40"/>
      <c r="I125" s="39">
        <v>0</v>
      </c>
      <c r="J125" s="6"/>
      <c r="K125" s="6"/>
      <c r="L125" s="6"/>
      <c r="M125" s="17"/>
      <c r="N125" s="18"/>
      <c r="O125" s="19"/>
      <c r="P125" s="8"/>
      <c r="Q125" s="8"/>
      <c r="R125" s="8"/>
      <c r="S125" s="54">
        <v>2</v>
      </c>
      <c r="T125" s="41"/>
      <c r="U125" s="8"/>
      <c r="V125" s="3" t="str">
        <f>VLOOKUP($Z125,[1]元!$A$2:$D$129,3,0)</f>
        <v>瀬川　大輝</v>
      </c>
      <c r="W125" s="4" t="s">
        <v>0</v>
      </c>
      <c r="X125" s="5" t="str">
        <f>VLOOKUP($Z125,[1]元!$A$2:$D$129,2,0)</f>
        <v>越谷南</v>
      </c>
      <c r="Y125" s="4" t="s">
        <v>3</v>
      </c>
      <c r="Z125" s="2">
        <v>2</v>
      </c>
      <c r="AA125" s="1">
        <v>91</v>
      </c>
    </row>
    <row r="126" spans="1:27" s="9" customFormat="1" ht="13.5" customHeight="1" thickBot="1" x14ac:dyDescent="0.2">
      <c r="A126" s="1"/>
      <c r="B126" s="2"/>
      <c r="C126" s="3"/>
      <c r="D126" s="4"/>
      <c r="E126" s="5"/>
      <c r="F126" s="4"/>
      <c r="G126" s="69"/>
      <c r="H126" s="38"/>
      <c r="I126" s="10"/>
      <c r="J126" s="6"/>
      <c r="K126" s="6"/>
      <c r="L126" s="6"/>
      <c r="M126" s="17"/>
      <c r="N126" s="18"/>
      <c r="O126" s="19"/>
      <c r="P126" s="8"/>
      <c r="Q126" s="8"/>
      <c r="R126" s="8"/>
      <c r="S126" s="13"/>
      <c r="T126" s="62"/>
      <c r="U126" s="70"/>
      <c r="V126" s="3"/>
      <c r="W126" s="4"/>
      <c r="X126" s="5"/>
      <c r="Y126" s="4"/>
      <c r="Z126" s="2"/>
      <c r="AA126" s="1"/>
    </row>
    <row r="127" spans="1:27" s="9" customFormat="1" ht="13.5" customHeight="1" thickTop="1" x14ac:dyDescent="0.15">
      <c r="A127" s="14"/>
      <c r="B127" s="2">
        <v>0</v>
      </c>
      <c r="C127" s="14"/>
      <c r="D127" s="2"/>
      <c r="E127" s="14"/>
      <c r="F127" s="2"/>
      <c r="G127" s="10"/>
      <c r="H127" s="39">
        <v>2</v>
      </c>
      <c r="I127" s="6"/>
      <c r="J127" s="6"/>
      <c r="K127" s="6"/>
      <c r="L127" s="6"/>
      <c r="M127" s="17"/>
      <c r="N127" s="18"/>
      <c r="O127" s="19"/>
      <c r="P127" s="8"/>
      <c r="Q127" s="8"/>
      <c r="R127" s="8"/>
      <c r="S127" s="8"/>
      <c r="T127" s="54">
        <v>2</v>
      </c>
      <c r="U127" s="13"/>
      <c r="V127" s="14"/>
      <c r="W127" s="2"/>
      <c r="X127" s="14"/>
      <c r="Y127" s="2"/>
      <c r="Z127" s="2">
        <v>0</v>
      </c>
      <c r="AA127" s="14"/>
    </row>
    <row r="128" spans="1:27" s="9" customFormat="1" ht="13.5" customHeight="1" x14ac:dyDescent="0.15">
      <c r="A128" s="14"/>
      <c r="B128" s="2"/>
      <c r="C128" s="14"/>
      <c r="D128" s="2"/>
      <c r="E128" s="14"/>
      <c r="F128" s="2"/>
      <c r="G128" s="6"/>
      <c r="H128" s="6"/>
      <c r="I128" s="6"/>
      <c r="J128" s="6"/>
      <c r="K128" s="6"/>
      <c r="L128" s="6"/>
      <c r="M128" s="17"/>
      <c r="N128" s="18"/>
      <c r="O128" s="19"/>
      <c r="P128" s="8"/>
      <c r="Q128" s="8"/>
      <c r="R128" s="8"/>
      <c r="S128" s="8"/>
      <c r="T128" s="8"/>
      <c r="U128" s="8"/>
      <c r="V128" s="14"/>
      <c r="W128" s="2"/>
      <c r="X128" s="14"/>
      <c r="Y128" s="2"/>
      <c r="Z128" s="2"/>
      <c r="AA128" s="14"/>
    </row>
  </sheetData>
  <mergeCells count="588">
    <mergeCell ref="V125:V128"/>
    <mergeCell ref="W125:W128"/>
    <mergeCell ref="X125:X128"/>
    <mergeCell ref="Y125:Y128"/>
    <mergeCell ref="Z125:Z126"/>
    <mergeCell ref="AA125:AA128"/>
    <mergeCell ref="Z127:Z128"/>
    <mergeCell ref="A125:A128"/>
    <mergeCell ref="B125:B126"/>
    <mergeCell ref="C125:C128"/>
    <mergeCell ref="D125:D128"/>
    <mergeCell ref="E125:E128"/>
    <mergeCell ref="F125:F128"/>
    <mergeCell ref="B127:B128"/>
    <mergeCell ref="V123:V124"/>
    <mergeCell ref="W123:W124"/>
    <mergeCell ref="X123:X124"/>
    <mergeCell ref="Y123:Y124"/>
    <mergeCell ref="Z123:Z124"/>
    <mergeCell ref="AA123:AA124"/>
    <mergeCell ref="A123:A124"/>
    <mergeCell ref="B123:B124"/>
    <mergeCell ref="C123:C124"/>
    <mergeCell ref="D123:D124"/>
    <mergeCell ref="E123:E124"/>
    <mergeCell ref="F123:F124"/>
    <mergeCell ref="V121:V122"/>
    <mergeCell ref="W121:W122"/>
    <mergeCell ref="X121:X122"/>
    <mergeCell ref="Y121:Y122"/>
    <mergeCell ref="Z121:Z122"/>
    <mergeCell ref="AA121:AA122"/>
    <mergeCell ref="A121:A122"/>
    <mergeCell ref="B121:B122"/>
    <mergeCell ref="C121:C122"/>
    <mergeCell ref="D121:D122"/>
    <mergeCell ref="E121:E122"/>
    <mergeCell ref="F121:F122"/>
    <mergeCell ref="V117:V120"/>
    <mergeCell ref="W117:W120"/>
    <mergeCell ref="X117:X120"/>
    <mergeCell ref="Y117:Y120"/>
    <mergeCell ref="Z117:Z118"/>
    <mergeCell ref="AA117:AA120"/>
    <mergeCell ref="Z119:Z120"/>
    <mergeCell ref="A117:A120"/>
    <mergeCell ref="B117:B118"/>
    <mergeCell ref="C117:C120"/>
    <mergeCell ref="D117:D120"/>
    <mergeCell ref="E117:E120"/>
    <mergeCell ref="F117:F120"/>
    <mergeCell ref="B119:B120"/>
    <mergeCell ref="V113:V116"/>
    <mergeCell ref="W113:W116"/>
    <mergeCell ref="X113:X116"/>
    <mergeCell ref="Y113:Y116"/>
    <mergeCell ref="Z113:Z114"/>
    <mergeCell ref="AA113:AA116"/>
    <mergeCell ref="Z115:Z116"/>
    <mergeCell ref="A113:A116"/>
    <mergeCell ref="B113:B114"/>
    <mergeCell ref="C113:C116"/>
    <mergeCell ref="D113:D116"/>
    <mergeCell ref="E113:E116"/>
    <mergeCell ref="F113:F116"/>
    <mergeCell ref="B115:B116"/>
    <mergeCell ref="V109:V112"/>
    <mergeCell ref="W109:W112"/>
    <mergeCell ref="X109:X112"/>
    <mergeCell ref="Y109:Y112"/>
    <mergeCell ref="Z109:Z110"/>
    <mergeCell ref="AA109:AA112"/>
    <mergeCell ref="Z111:Z112"/>
    <mergeCell ref="A109:A112"/>
    <mergeCell ref="B109:B110"/>
    <mergeCell ref="C109:C112"/>
    <mergeCell ref="D109:D112"/>
    <mergeCell ref="E109:E112"/>
    <mergeCell ref="F109:F112"/>
    <mergeCell ref="B111:B112"/>
    <mergeCell ref="V107:V108"/>
    <mergeCell ref="W107:W108"/>
    <mergeCell ref="X107:X108"/>
    <mergeCell ref="Y107:Y108"/>
    <mergeCell ref="Z107:Z108"/>
    <mergeCell ref="AA107:AA108"/>
    <mergeCell ref="A107:A108"/>
    <mergeCell ref="B107:B108"/>
    <mergeCell ref="C107:C108"/>
    <mergeCell ref="D107:D108"/>
    <mergeCell ref="E107:E108"/>
    <mergeCell ref="F107:F108"/>
    <mergeCell ref="V105:V106"/>
    <mergeCell ref="W105:W106"/>
    <mergeCell ref="X105:X106"/>
    <mergeCell ref="Y105:Y106"/>
    <mergeCell ref="Z105:Z106"/>
    <mergeCell ref="AA105:AA106"/>
    <mergeCell ref="A105:A106"/>
    <mergeCell ref="B105:B106"/>
    <mergeCell ref="C105:C106"/>
    <mergeCell ref="D105:D106"/>
    <mergeCell ref="E105:E106"/>
    <mergeCell ref="F105:F106"/>
    <mergeCell ref="V103:V104"/>
    <mergeCell ref="W103:W104"/>
    <mergeCell ref="X103:X104"/>
    <mergeCell ref="Y103:Y104"/>
    <mergeCell ref="Z103:Z104"/>
    <mergeCell ref="AA103:AA104"/>
    <mergeCell ref="A103:A104"/>
    <mergeCell ref="B103:B104"/>
    <mergeCell ref="C103:C104"/>
    <mergeCell ref="D103:D104"/>
    <mergeCell ref="E103:E104"/>
    <mergeCell ref="F103:F104"/>
    <mergeCell ref="V101:V102"/>
    <mergeCell ref="W101:W102"/>
    <mergeCell ref="X101:X102"/>
    <mergeCell ref="Y101:Y102"/>
    <mergeCell ref="Z101:Z102"/>
    <mergeCell ref="AA101:AA102"/>
    <mergeCell ref="A101:A102"/>
    <mergeCell ref="B101:B102"/>
    <mergeCell ref="C101:C102"/>
    <mergeCell ref="D101:D102"/>
    <mergeCell ref="E101:E102"/>
    <mergeCell ref="F101:F102"/>
    <mergeCell ref="W97:W100"/>
    <mergeCell ref="X97:X100"/>
    <mergeCell ref="Y97:Y100"/>
    <mergeCell ref="Z97:Z98"/>
    <mergeCell ref="AA97:AA100"/>
    <mergeCell ref="B99:B100"/>
    <mergeCell ref="Z99:Z100"/>
    <mergeCell ref="AA93:AA96"/>
    <mergeCell ref="B95:B96"/>
    <mergeCell ref="Z95:Z96"/>
    <mergeCell ref="A97:A100"/>
    <mergeCell ref="B97:B98"/>
    <mergeCell ref="C97:C100"/>
    <mergeCell ref="D97:D100"/>
    <mergeCell ref="E97:E100"/>
    <mergeCell ref="F97:F100"/>
    <mergeCell ref="V97:V100"/>
    <mergeCell ref="F93:F96"/>
    <mergeCell ref="V93:V96"/>
    <mergeCell ref="W93:W96"/>
    <mergeCell ref="X93:X96"/>
    <mergeCell ref="Y93:Y96"/>
    <mergeCell ref="Z93:Z94"/>
    <mergeCell ref="W91:W92"/>
    <mergeCell ref="X91:X92"/>
    <mergeCell ref="Y91:Y92"/>
    <mergeCell ref="Z91:Z92"/>
    <mergeCell ref="AA91:AA92"/>
    <mergeCell ref="A93:A96"/>
    <mergeCell ref="B93:B94"/>
    <mergeCell ref="C93:C96"/>
    <mergeCell ref="D93:D96"/>
    <mergeCell ref="E93:E96"/>
    <mergeCell ref="Y89:Y90"/>
    <mergeCell ref="Z89:Z90"/>
    <mergeCell ref="AA89:AA90"/>
    <mergeCell ref="A91:A92"/>
    <mergeCell ref="B91:B92"/>
    <mergeCell ref="C91:C92"/>
    <mergeCell ref="D91:D92"/>
    <mergeCell ref="E91:E92"/>
    <mergeCell ref="F91:F92"/>
    <mergeCell ref="V91:V92"/>
    <mergeCell ref="AA87:AA88"/>
    <mergeCell ref="A89:A90"/>
    <mergeCell ref="B89:B90"/>
    <mergeCell ref="C89:C90"/>
    <mergeCell ref="D89:D90"/>
    <mergeCell ref="E89:E90"/>
    <mergeCell ref="F89:F90"/>
    <mergeCell ref="V89:V90"/>
    <mergeCell ref="W89:W90"/>
    <mergeCell ref="X89:X90"/>
    <mergeCell ref="F87:F88"/>
    <mergeCell ref="V87:V88"/>
    <mergeCell ref="W87:W88"/>
    <mergeCell ref="X87:X88"/>
    <mergeCell ref="Y87:Y88"/>
    <mergeCell ref="Z87:Z88"/>
    <mergeCell ref="W85:W86"/>
    <mergeCell ref="X85:X86"/>
    <mergeCell ref="Y85:Y86"/>
    <mergeCell ref="Z85:Z86"/>
    <mergeCell ref="AA85:AA86"/>
    <mergeCell ref="A87:A88"/>
    <mergeCell ref="B87:B88"/>
    <mergeCell ref="C87:C88"/>
    <mergeCell ref="D87:D88"/>
    <mergeCell ref="E87:E88"/>
    <mergeCell ref="AA81:AA84"/>
    <mergeCell ref="B83:B84"/>
    <mergeCell ref="Z83:Z84"/>
    <mergeCell ref="A85:A86"/>
    <mergeCell ref="B85:B86"/>
    <mergeCell ref="C85:C86"/>
    <mergeCell ref="D85:D86"/>
    <mergeCell ref="E85:E86"/>
    <mergeCell ref="F85:F86"/>
    <mergeCell ref="V85:V86"/>
    <mergeCell ref="F81:F84"/>
    <mergeCell ref="V81:V84"/>
    <mergeCell ref="W81:W84"/>
    <mergeCell ref="X81:X84"/>
    <mergeCell ref="Y81:Y84"/>
    <mergeCell ref="Z81:Z82"/>
    <mergeCell ref="Y77:Y80"/>
    <mergeCell ref="Z77:Z78"/>
    <mergeCell ref="AA77:AA80"/>
    <mergeCell ref="B79:B80"/>
    <mergeCell ref="Z79:Z80"/>
    <mergeCell ref="A81:A84"/>
    <mergeCell ref="B81:B82"/>
    <mergeCell ref="C81:C84"/>
    <mergeCell ref="D81:D84"/>
    <mergeCell ref="E81:E84"/>
    <mergeCell ref="AA75:AA76"/>
    <mergeCell ref="A77:A80"/>
    <mergeCell ref="B77:B78"/>
    <mergeCell ref="C77:C80"/>
    <mergeCell ref="D77:D80"/>
    <mergeCell ref="E77:E80"/>
    <mergeCell ref="F77:F80"/>
    <mergeCell ref="V77:V80"/>
    <mergeCell ref="W77:W80"/>
    <mergeCell ref="X77:X80"/>
    <mergeCell ref="X73:X74"/>
    <mergeCell ref="Y73:Y74"/>
    <mergeCell ref="Z73:Z74"/>
    <mergeCell ref="AA73:AA74"/>
    <mergeCell ref="B75:B76"/>
    <mergeCell ref="V75:V76"/>
    <mergeCell ref="W75:W76"/>
    <mergeCell ref="X75:X76"/>
    <mergeCell ref="Y75:Y76"/>
    <mergeCell ref="Z75:Z76"/>
    <mergeCell ref="AA71:AA72"/>
    <mergeCell ref="A73:A76"/>
    <mergeCell ref="B73:B74"/>
    <mergeCell ref="C73:C76"/>
    <mergeCell ref="D73:D76"/>
    <mergeCell ref="E73:E76"/>
    <mergeCell ref="F73:F76"/>
    <mergeCell ref="N73:N74"/>
    <mergeCell ref="V73:V74"/>
    <mergeCell ref="W73:W74"/>
    <mergeCell ref="F71:F72"/>
    <mergeCell ref="V71:V72"/>
    <mergeCell ref="W71:W72"/>
    <mergeCell ref="X71:X72"/>
    <mergeCell ref="Y71:Y72"/>
    <mergeCell ref="Z71:Z72"/>
    <mergeCell ref="W69:W70"/>
    <mergeCell ref="X69:X70"/>
    <mergeCell ref="Y69:Y70"/>
    <mergeCell ref="Z69:Z70"/>
    <mergeCell ref="AA69:AA70"/>
    <mergeCell ref="A71:A72"/>
    <mergeCell ref="B71:B72"/>
    <mergeCell ref="C71:C72"/>
    <mergeCell ref="D71:D72"/>
    <mergeCell ref="E71:E72"/>
    <mergeCell ref="N66:N72"/>
    <mergeCell ref="B67:B68"/>
    <mergeCell ref="Z67:Z68"/>
    <mergeCell ref="A69:A70"/>
    <mergeCell ref="B69:B70"/>
    <mergeCell ref="C69:C70"/>
    <mergeCell ref="D69:D70"/>
    <mergeCell ref="E69:E70"/>
    <mergeCell ref="F69:F70"/>
    <mergeCell ref="V69:V70"/>
    <mergeCell ref="V65:V68"/>
    <mergeCell ref="W65:W68"/>
    <mergeCell ref="X65:X68"/>
    <mergeCell ref="Y65:Y68"/>
    <mergeCell ref="Z65:Z66"/>
    <mergeCell ref="AA65:AA68"/>
    <mergeCell ref="AA61:AA64"/>
    <mergeCell ref="B63:B64"/>
    <mergeCell ref="Z63:Z64"/>
    <mergeCell ref="N64:N65"/>
    <mergeCell ref="A65:A68"/>
    <mergeCell ref="B65:B66"/>
    <mergeCell ref="C65:C68"/>
    <mergeCell ref="D65:D68"/>
    <mergeCell ref="E65:E68"/>
    <mergeCell ref="F65:F68"/>
    <mergeCell ref="F61:F64"/>
    <mergeCell ref="V61:V64"/>
    <mergeCell ref="W61:W64"/>
    <mergeCell ref="X61:X64"/>
    <mergeCell ref="Y61:Y64"/>
    <mergeCell ref="Z61:Z62"/>
    <mergeCell ref="W59:W60"/>
    <mergeCell ref="X59:X60"/>
    <mergeCell ref="Y59:Y60"/>
    <mergeCell ref="Z59:Z60"/>
    <mergeCell ref="AA59:AA60"/>
    <mergeCell ref="A61:A64"/>
    <mergeCell ref="B61:B62"/>
    <mergeCell ref="C61:C64"/>
    <mergeCell ref="D61:D64"/>
    <mergeCell ref="E61:E64"/>
    <mergeCell ref="Y57:Y58"/>
    <mergeCell ref="Z57:Z58"/>
    <mergeCell ref="AA57:AA58"/>
    <mergeCell ref="A59:A60"/>
    <mergeCell ref="B59:B60"/>
    <mergeCell ref="C59:C60"/>
    <mergeCell ref="D59:D60"/>
    <mergeCell ref="E59:E60"/>
    <mergeCell ref="F59:F60"/>
    <mergeCell ref="V59:V60"/>
    <mergeCell ref="D57:D58"/>
    <mergeCell ref="E57:E58"/>
    <mergeCell ref="F57:F58"/>
    <mergeCell ref="V57:V58"/>
    <mergeCell ref="W57:W58"/>
    <mergeCell ref="X57:X58"/>
    <mergeCell ref="V55:V56"/>
    <mergeCell ref="W55:W56"/>
    <mergeCell ref="X55:X56"/>
    <mergeCell ref="Y55:Y56"/>
    <mergeCell ref="Z55:Z56"/>
    <mergeCell ref="AA55:AA56"/>
    <mergeCell ref="N54:N63"/>
    <mergeCell ref="A55:A56"/>
    <mergeCell ref="B55:B56"/>
    <mergeCell ref="C55:C56"/>
    <mergeCell ref="D55:D56"/>
    <mergeCell ref="E55:E56"/>
    <mergeCell ref="F55:F56"/>
    <mergeCell ref="A57:A58"/>
    <mergeCell ref="B57:B58"/>
    <mergeCell ref="C57:C58"/>
    <mergeCell ref="V53:V54"/>
    <mergeCell ref="W53:W54"/>
    <mergeCell ref="X53:X54"/>
    <mergeCell ref="Y53:Y54"/>
    <mergeCell ref="Z53:Z54"/>
    <mergeCell ref="AA53:AA54"/>
    <mergeCell ref="A53:A54"/>
    <mergeCell ref="B53:B54"/>
    <mergeCell ref="C53:C54"/>
    <mergeCell ref="D53:D54"/>
    <mergeCell ref="E53:E54"/>
    <mergeCell ref="F53:F54"/>
    <mergeCell ref="V49:V52"/>
    <mergeCell ref="W49:W52"/>
    <mergeCell ref="X49:X52"/>
    <mergeCell ref="Y49:Y52"/>
    <mergeCell ref="Z49:Z50"/>
    <mergeCell ref="AA49:AA52"/>
    <mergeCell ref="Z51:Z52"/>
    <mergeCell ref="A49:A52"/>
    <mergeCell ref="B49:B50"/>
    <mergeCell ref="C49:C52"/>
    <mergeCell ref="D49:D52"/>
    <mergeCell ref="E49:E52"/>
    <mergeCell ref="F49:F52"/>
    <mergeCell ref="B51:B52"/>
    <mergeCell ref="V45:V48"/>
    <mergeCell ref="W45:W48"/>
    <mergeCell ref="X45:X48"/>
    <mergeCell ref="Y45:Y48"/>
    <mergeCell ref="Z45:Z46"/>
    <mergeCell ref="AA45:AA48"/>
    <mergeCell ref="Z47:Z48"/>
    <mergeCell ref="A45:A48"/>
    <mergeCell ref="B45:B46"/>
    <mergeCell ref="C45:C48"/>
    <mergeCell ref="D45:D48"/>
    <mergeCell ref="E45:E48"/>
    <mergeCell ref="F45:F48"/>
    <mergeCell ref="B47:B48"/>
    <mergeCell ref="V43:V44"/>
    <mergeCell ref="W43:W44"/>
    <mergeCell ref="X43:X44"/>
    <mergeCell ref="Y43:Y44"/>
    <mergeCell ref="Z43:Z44"/>
    <mergeCell ref="AA43:AA44"/>
    <mergeCell ref="A43:A44"/>
    <mergeCell ref="B43:B44"/>
    <mergeCell ref="C43:C44"/>
    <mergeCell ref="D43:D44"/>
    <mergeCell ref="E43:E44"/>
    <mergeCell ref="F43:F44"/>
    <mergeCell ref="V41:V42"/>
    <mergeCell ref="W41:W42"/>
    <mergeCell ref="X41:X42"/>
    <mergeCell ref="Y41:Y42"/>
    <mergeCell ref="Z41:Z42"/>
    <mergeCell ref="AA41:AA42"/>
    <mergeCell ref="A41:A42"/>
    <mergeCell ref="B41:B42"/>
    <mergeCell ref="C41:C42"/>
    <mergeCell ref="D41:D42"/>
    <mergeCell ref="E41:E42"/>
    <mergeCell ref="F41:F42"/>
    <mergeCell ref="V39:V40"/>
    <mergeCell ref="W39:W40"/>
    <mergeCell ref="X39:X40"/>
    <mergeCell ref="Y39:Y40"/>
    <mergeCell ref="Z39:Z40"/>
    <mergeCell ref="AA39:AA40"/>
    <mergeCell ref="A39:A40"/>
    <mergeCell ref="B39:B40"/>
    <mergeCell ref="C39:C40"/>
    <mergeCell ref="D39:D40"/>
    <mergeCell ref="E39:E40"/>
    <mergeCell ref="F39:F40"/>
    <mergeCell ref="V37:V38"/>
    <mergeCell ref="W37:W38"/>
    <mergeCell ref="X37:X38"/>
    <mergeCell ref="Y37:Y38"/>
    <mergeCell ref="Z37:Z38"/>
    <mergeCell ref="AA37:AA38"/>
    <mergeCell ref="A37:A38"/>
    <mergeCell ref="B37:B38"/>
    <mergeCell ref="C37:C38"/>
    <mergeCell ref="D37:D38"/>
    <mergeCell ref="E37:E38"/>
    <mergeCell ref="F37:F38"/>
    <mergeCell ref="V33:V36"/>
    <mergeCell ref="W33:W36"/>
    <mergeCell ref="X33:X36"/>
    <mergeCell ref="Y33:Y36"/>
    <mergeCell ref="Z33:Z34"/>
    <mergeCell ref="AA33:AA36"/>
    <mergeCell ref="Z35:Z36"/>
    <mergeCell ref="A33:A36"/>
    <mergeCell ref="B33:B34"/>
    <mergeCell ref="C33:C36"/>
    <mergeCell ref="D33:D36"/>
    <mergeCell ref="E33:E36"/>
    <mergeCell ref="F33:F36"/>
    <mergeCell ref="B35:B36"/>
    <mergeCell ref="V29:V32"/>
    <mergeCell ref="W29:W32"/>
    <mergeCell ref="X29:X32"/>
    <mergeCell ref="Y29:Y32"/>
    <mergeCell ref="Z29:Z30"/>
    <mergeCell ref="AA29:AA32"/>
    <mergeCell ref="Z31:Z32"/>
    <mergeCell ref="A29:A32"/>
    <mergeCell ref="B29:B30"/>
    <mergeCell ref="C29:C32"/>
    <mergeCell ref="D29:D32"/>
    <mergeCell ref="E29:E32"/>
    <mergeCell ref="F29:F32"/>
    <mergeCell ref="B31:B32"/>
    <mergeCell ref="V27:V28"/>
    <mergeCell ref="W27:W28"/>
    <mergeCell ref="X27:X28"/>
    <mergeCell ref="Y27:Y28"/>
    <mergeCell ref="Z27:Z28"/>
    <mergeCell ref="AA27:AA28"/>
    <mergeCell ref="A27:A28"/>
    <mergeCell ref="B27:B28"/>
    <mergeCell ref="C27:C28"/>
    <mergeCell ref="D27:D28"/>
    <mergeCell ref="E27:E28"/>
    <mergeCell ref="F27:F28"/>
    <mergeCell ref="V25:V26"/>
    <mergeCell ref="W25:W26"/>
    <mergeCell ref="X25:X26"/>
    <mergeCell ref="Y25:Y26"/>
    <mergeCell ref="Z25:Z26"/>
    <mergeCell ref="AA25:AA26"/>
    <mergeCell ref="A25:A26"/>
    <mergeCell ref="B25:B26"/>
    <mergeCell ref="C25:C26"/>
    <mergeCell ref="D25:D26"/>
    <mergeCell ref="E25:E26"/>
    <mergeCell ref="F25:F26"/>
    <mergeCell ref="V23:V24"/>
    <mergeCell ref="W23:W24"/>
    <mergeCell ref="X23:X24"/>
    <mergeCell ref="Y23:Y24"/>
    <mergeCell ref="Z23:Z24"/>
    <mergeCell ref="AA23:AA24"/>
    <mergeCell ref="A23:A24"/>
    <mergeCell ref="B23:B24"/>
    <mergeCell ref="C23:C24"/>
    <mergeCell ref="D23:D24"/>
    <mergeCell ref="E23:E24"/>
    <mergeCell ref="F23:F24"/>
    <mergeCell ref="V21:V22"/>
    <mergeCell ref="W21:W22"/>
    <mergeCell ref="X21:X22"/>
    <mergeCell ref="Y21:Y22"/>
    <mergeCell ref="Z21:Z22"/>
    <mergeCell ref="AA21:AA22"/>
    <mergeCell ref="A21:A22"/>
    <mergeCell ref="B21:B22"/>
    <mergeCell ref="C21:C22"/>
    <mergeCell ref="D21:D22"/>
    <mergeCell ref="E21:E22"/>
    <mergeCell ref="F21:F22"/>
    <mergeCell ref="W17:W20"/>
    <mergeCell ref="X17:X20"/>
    <mergeCell ref="Y17:Y20"/>
    <mergeCell ref="Z17:Z18"/>
    <mergeCell ref="AA17:AA20"/>
    <mergeCell ref="B19:B20"/>
    <mergeCell ref="Z19:Z20"/>
    <mergeCell ref="AA13:AA16"/>
    <mergeCell ref="B15:B16"/>
    <mergeCell ref="Z15:Z16"/>
    <mergeCell ref="A17:A20"/>
    <mergeCell ref="B17:B18"/>
    <mergeCell ref="C17:C20"/>
    <mergeCell ref="D17:D20"/>
    <mergeCell ref="E17:E20"/>
    <mergeCell ref="F17:F20"/>
    <mergeCell ref="V17:V20"/>
    <mergeCell ref="F13:F16"/>
    <mergeCell ref="V13:V16"/>
    <mergeCell ref="W13:W16"/>
    <mergeCell ref="X13:X16"/>
    <mergeCell ref="Y13:Y16"/>
    <mergeCell ref="Z13:Z14"/>
    <mergeCell ref="Y9:Y12"/>
    <mergeCell ref="Z9:Z10"/>
    <mergeCell ref="AA9:AA12"/>
    <mergeCell ref="B11:B12"/>
    <mergeCell ref="Z11:Z12"/>
    <mergeCell ref="A13:A16"/>
    <mergeCell ref="B13:B14"/>
    <mergeCell ref="C13:C16"/>
    <mergeCell ref="D13:D16"/>
    <mergeCell ref="E13:E16"/>
    <mergeCell ref="AA7:AA8"/>
    <mergeCell ref="A9:A12"/>
    <mergeCell ref="B9:B10"/>
    <mergeCell ref="C9:C12"/>
    <mergeCell ref="D9:D12"/>
    <mergeCell ref="E9:E12"/>
    <mergeCell ref="F9:F12"/>
    <mergeCell ref="V9:V12"/>
    <mergeCell ref="W9:W12"/>
    <mergeCell ref="X9:X12"/>
    <mergeCell ref="F7:F8"/>
    <mergeCell ref="V7:V8"/>
    <mergeCell ref="W7:W8"/>
    <mergeCell ref="X7:X8"/>
    <mergeCell ref="Y7:Y8"/>
    <mergeCell ref="Z7:Z8"/>
    <mergeCell ref="W5:W6"/>
    <mergeCell ref="X5:X6"/>
    <mergeCell ref="Y5:Y6"/>
    <mergeCell ref="Z5:Z6"/>
    <mergeCell ref="AA5:AA6"/>
    <mergeCell ref="A7:A8"/>
    <mergeCell ref="B7:B8"/>
    <mergeCell ref="C7:C8"/>
    <mergeCell ref="D7:D8"/>
    <mergeCell ref="E7:E8"/>
    <mergeCell ref="AA1:AA4"/>
    <mergeCell ref="B3:B4"/>
    <mergeCell ref="Z3:Z4"/>
    <mergeCell ref="A5:A6"/>
    <mergeCell ref="B5:B6"/>
    <mergeCell ref="C5:C6"/>
    <mergeCell ref="D5:D6"/>
    <mergeCell ref="E5:E6"/>
    <mergeCell ref="F5:F6"/>
    <mergeCell ref="V5:V6"/>
    <mergeCell ref="K1:Q2"/>
    <mergeCell ref="V1:V4"/>
    <mergeCell ref="W1:W4"/>
    <mergeCell ref="X1:X4"/>
    <mergeCell ref="Y1:Y4"/>
    <mergeCell ref="Z1:Z2"/>
    <mergeCell ref="A1:A4"/>
    <mergeCell ref="B1:B2"/>
    <mergeCell ref="C1:C4"/>
    <mergeCell ref="D1:D4"/>
    <mergeCell ref="E1:E4"/>
    <mergeCell ref="F1:F4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7"/>
  <sheetViews>
    <sheetView workbookViewId="0">
      <selection sqref="A1:XFD1048576"/>
    </sheetView>
  </sheetViews>
  <sheetFormatPr defaultRowHeight="13.5" x14ac:dyDescent="0.15"/>
  <cols>
    <col min="1" max="1" width="12.625" style="90" customWidth="1"/>
    <col min="2" max="2" width="3.625" style="90" bestFit="1" customWidth="1"/>
    <col min="3" max="3" width="2.25" style="90" bestFit="1" customWidth="1"/>
    <col min="4" max="4" width="3.625" style="90" bestFit="1" customWidth="1"/>
    <col min="5" max="5" width="12.625" style="90" customWidth="1"/>
    <col min="6" max="6" width="9" style="90"/>
    <col min="7" max="7" width="12.625" style="90" customWidth="1"/>
    <col min="8" max="8" width="3.625" style="90" bestFit="1" customWidth="1"/>
    <col min="9" max="9" width="2.25" style="90" bestFit="1" customWidth="1"/>
    <col min="10" max="10" width="3.625" style="90" bestFit="1" customWidth="1"/>
    <col min="11" max="11" width="12.625" style="90" customWidth="1"/>
    <col min="12" max="16384" width="9" style="90"/>
  </cols>
  <sheetData>
    <row r="1" spans="1:11" ht="11.25" customHeight="1" x14ac:dyDescent="0.15">
      <c r="A1" s="95" t="s">
        <v>33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ht="11.25" customHeight="1" x14ac:dyDescent="0.15">
      <c r="A2" s="96" t="s">
        <v>34</v>
      </c>
      <c r="B2" s="97">
        <f>'[1]7'!A4</f>
        <v>1</v>
      </c>
      <c r="C2" s="97"/>
      <c r="D2" s="97"/>
      <c r="E2" s="98"/>
      <c r="F2" s="99"/>
      <c r="G2" s="96" t="s">
        <v>34</v>
      </c>
      <c r="H2" s="97">
        <f>'[1]7'!A12</f>
        <v>2</v>
      </c>
      <c r="I2" s="97"/>
      <c r="J2" s="97"/>
      <c r="K2" s="98"/>
    </row>
    <row r="3" spans="1:11" ht="11.25" customHeight="1" x14ac:dyDescent="0.15">
      <c r="A3" s="100" t="str">
        <f>'[1]7'!E4</f>
        <v>渡辺　樹</v>
      </c>
      <c r="B3" s="101">
        <f>'[1]7'!M4</f>
        <v>4</v>
      </c>
      <c r="C3" s="102" t="s">
        <v>35</v>
      </c>
      <c r="D3" s="103">
        <f>'[1]7'!M5</f>
        <v>21</v>
      </c>
      <c r="E3" s="104" t="str">
        <f>'[1]7'!E5</f>
        <v>馬巻　諒</v>
      </c>
      <c r="F3" s="99"/>
      <c r="G3" s="100" t="str">
        <f>'[1]7'!E12</f>
        <v>武藤　掌</v>
      </c>
      <c r="H3" s="101">
        <f>'[1]7'!M12</f>
        <v>21</v>
      </c>
      <c r="I3" s="102" t="s">
        <v>35</v>
      </c>
      <c r="J3" s="103">
        <f>'[1]7'!M13</f>
        <v>5</v>
      </c>
      <c r="K3" s="104" t="str">
        <f>'[1]7'!E13</f>
        <v>戸井田　虹輝</v>
      </c>
    </row>
    <row r="4" spans="1:11" ht="11.25" customHeight="1" x14ac:dyDescent="0.15">
      <c r="A4" s="105"/>
      <c r="B4" s="100">
        <f>'[1]7'!N4</f>
        <v>18</v>
      </c>
      <c r="C4" s="99" t="s">
        <v>35</v>
      </c>
      <c r="D4" s="104">
        <f>'[1]7'!N5</f>
        <v>21</v>
      </c>
      <c r="E4" s="105"/>
      <c r="F4" s="99"/>
      <c r="G4" s="105"/>
      <c r="H4" s="100">
        <f>'[1]7'!N12</f>
        <v>21</v>
      </c>
      <c r="I4" s="99" t="s">
        <v>35</v>
      </c>
      <c r="J4" s="104">
        <f>'[1]7'!N13</f>
        <v>8</v>
      </c>
      <c r="K4" s="105"/>
    </row>
    <row r="5" spans="1:11" ht="11.25" customHeight="1" thickBot="1" x14ac:dyDescent="0.2">
      <c r="A5" s="106" t="str">
        <f>'[1]7'!F4</f>
        <v>蕨</v>
      </c>
      <c r="B5" s="106">
        <f>'[1]7'!O4</f>
        <v>0</v>
      </c>
      <c r="C5" s="107" t="s">
        <v>35</v>
      </c>
      <c r="D5" s="108">
        <f>'[1]7'!O5</f>
        <v>0</v>
      </c>
      <c r="E5" s="108" t="str">
        <f>'[1]7'!F5</f>
        <v>草加西</v>
      </c>
      <c r="F5" s="99"/>
      <c r="G5" s="106" t="str">
        <f>'[1]7'!F12</f>
        <v>川口東</v>
      </c>
      <c r="H5" s="106">
        <f>'[1]7'!O12</f>
        <v>0</v>
      </c>
      <c r="I5" s="107" t="s">
        <v>35</v>
      </c>
      <c r="J5" s="108">
        <f>'[1]7'!O13</f>
        <v>0</v>
      </c>
      <c r="K5" s="108" t="str">
        <f>'[1]7'!F13</f>
        <v>所沢北</v>
      </c>
    </row>
    <row r="6" spans="1:11" ht="11.25" customHeight="1" thickTop="1" x14ac:dyDescent="0.15">
      <c r="A6" s="109" t="s">
        <v>34</v>
      </c>
      <c r="B6" s="110">
        <f>'[1]7'!A14</f>
        <v>3</v>
      </c>
      <c r="C6" s="110"/>
      <c r="D6" s="110"/>
      <c r="E6" s="111"/>
      <c r="F6" s="99"/>
      <c r="G6" s="109" t="s">
        <v>34</v>
      </c>
      <c r="H6" s="110">
        <f>'[1]7'!A20</f>
        <v>4</v>
      </c>
      <c r="I6" s="110"/>
      <c r="J6" s="110"/>
      <c r="K6" s="111"/>
    </row>
    <row r="7" spans="1:11" ht="11.25" customHeight="1" x14ac:dyDescent="0.15">
      <c r="A7" s="100" t="str">
        <f>'[1]7'!E14</f>
        <v>衛藤　哲平</v>
      </c>
      <c r="B7" s="101">
        <f>'[1]7'!M14</f>
        <v>18</v>
      </c>
      <c r="C7" s="102" t="s">
        <v>35</v>
      </c>
      <c r="D7" s="103">
        <f>'[1]7'!M15</f>
        <v>21</v>
      </c>
      <c r="E7" s="104" t="str">
        <f>'[1]7'!E15</f>
        <v>ｸﾞｪﾝ ﾊﾞﾝ ｶﾝ</v>
      </c>
      <c r="F7" s="99"/>
      <c r="G7" s="100" t="str">
        <f>'[1]7'!E20</f>
        <v>寺井　章人</v>
      </c>
      <c r="H7" s="101">
        <f>'[1]7'!M20</f>
        <v>12</v>
      </c>
      <c r="I7" s="102" t="s">
        <v>35</v>
      </c>
      <c r="J7" s="103">
        <f>'[1]7'!M21</f>
        <v>21</v>
      </c>
      <c r="K7" s="104" t="str">
        <f>'[1]7'!E21</f>
        <v>遠藤　圭祐</v>
      </c>
    </row>
    <row r="8" spans="1:11" ht="11.25" customHeight="1" x14ac:dyDescent="0.15">
      <c r="A8" s="105"/>
      <c r="B8" s="100">
        <f>'[1]7'!N14</f>
        <v>21</v>
      </c>
      <c r="C8" s="99" t="s">
        <v>35</v>
      </c>
      <c r="D8" s="104">
        <f>'[1]7'!N15</f>
        <v>23</v>
      </c>
      <c r="E8" s="105"/>
      <c r="F8" s="99"/>
      <c r="G8" s="105"/>
      <c r="H8" s="100">
        <f>'[1]7'!N20</f>
        <v>10</v>
      </c>
      <c r="I8" s="99" t="s">
        <v>35</v>
      </c>
      <c r="J8" s="104">
        <f>'[1]7'!N21</f>
        <v>21</v>
      </c>
      <c r="K8" s="105"/>
    </row>
    <row r="9" spans="1:11" ht="11.25" customHeight="1" thickBot="1" x14ac:dyDescent="0.2">
      <c r="A9" s="106" t="str">
        <f>'[1]7'!F14</f>
        <v>春日部工</v>
      </c>
      <c r="B9" s="106">
        <f>'[1]7'!O14</f>
        <v>0</v>
      </c>
      <c r="C9" s="107" t="s">
        <v>35</v>
      </c>
      <c r="D9" s="108">
        <f>'[1]7'!O15</f>
        <v>0</v>
      </c>
      <c r="E9" s="108" t="str">
        <f>'[1]7'!F15</f>
        <v>誠和福祉</v>
      </c>
      <c r="F9" s="99"/>
      <c r="G9" s="106" t="str">
        <f>'[1]7'!F20</f>
        <v>所沢中央</v>
      </c>
      <c r="H9" s="106">
        <f>'[1]7'!O20</f>
        <v>0</v>
      </c>
      <c r="I9" s="107" t="s">
        <v>35</v>
      </c>
      <c r="J9" s="108">
        <f>'[1]7'!O21</f>
        <v>0</v>
      </c>
      <c r="K9" s="108" t="str">
        <f>'[1]7'!F21</f>
        <v>不動岡</v>
      </c>
    </row>
    <row r="10" spans="1:11" ht="11.25" customHeight="1" thickTop="1" x14ac:dyDescent="0.15">
      <c r="A10" s="109" t="s">
        <v>34</v>
      </c>
      <c r="B10" s="110">
        <f>'[1]7'!A22</f>
        <v>5</v>
      </c>
      <c r="C10" s="110"/>
      <c r="D10" s="110"/>
      <c r="E10" s="111"/>
      <c r="F10" s="99"/>
      <c r="G10" s="109" t="s">
        <v>34</v>
      </c>
      <c r="H10" s="110">
        <f>'[1]7'!A28</f>
        <v>6</v>
      </c>
      <c r="I10" s="110"/>
      <c r="J10" s="110"/>
      <c r="K10" s="111"/>
    </row>
    <row r="11" spans="1:11" ht="11.25" customHeight="1" x14ac:dyDescent="0.15">
      <c r="A11" s="100" t="str">
        <f>'[1]7'!E22</f>
        <v>奥﨑　楊平</v>
      </c>
      <c r="B11" s="101">
        <f>'[1]7'!M22</f>
        <v>21</v>
      </c>
      <c r="C11" s="102" t="s">
        <v>35</v>
      </c>
      <c r="D11" s="103">
        <f>'[1]7'!M23</f>
        <v>14</v>
      </c>
      <c r="E11" s="104" t="str">
        <f>'[1]7'!E23</f>
        <v>染谷俊輔</v>
      </c>
      <c r="F11" s="99"/>
      <c r="G11" s="100" t="str">
        <f>'[1]7'!E28</f>
        <v>志戸　颯海</v>
      </c>
      <c r="H11" s="101">
        <f>'[1]7'!M28</f>
        <v>10</v>
      </c>
      <c r="I11" s="102" t="s">
        <v>35</v>
      </c>
      <c r="J11" s="103">
        <f>'[1]7'!M29</f>
        <v>21</v>
      </c>
      <c r="K11" s="104" t="str">
        <f>'[1]7'!E29</f>
        <v>粕谷　俊輔</v>
      </c>
    </row>
    <row r="12" spans="1:11" ht="11.25" customHeight="1" x14ac:dyDescent="0.15">
      <c r="A12" s="105"/>
      <c r="B12" s="100">
        <f>'[1]7'!N22</f>
        <v>21</v>
      </c>
      <c r="C12" s="99" t="s">
        <v>35</v>
      </c>
      <c r="D12" s="104">
        <f>'[1]7'!N23</f>
        <v>19</v>
      </c>
      <c r="E12" s="105"/>
      <c r="F12" s="99"/>
      <c r="G12" s="105"/>
      <c r="H12" s="100">
        <f>'[1]7'!N28</f>
        <v>10</v>
      </c>
      <c r="I12" s="99" t="s">
        <v>35</v>
      </c>
      <c r="J12" s="104">
        <f>'[1]7'!N29</f>
        <v>21</v>
      </c>
      <c r="K12" s="105"/>
    </row>
    <row r="13" spans="1:11" ht="11.25" customHeight="1" thickBot="1" x14ac:dyDescent="0.2">
      <c r="A13" s="106" t="str">
        <f>'[1]7'!F22</f>
        <v>越谷南</v>
      </c>
      <c r="B13" s="106">
        <f>'[1]7'!O22</f>
        <v>0</v>
      </c>
      <c r="C13" s="107" t="s">
        <v>35</v>
      </c>
      <c r="D13" s="108">
        <f>'[1]7'!O23</f>
        <v>0</v>
      </c>
      <c r="E13" s="108" t="str">
        <f>'[1]7'!F23</f>
        <v>三郷工技</v>
      </c>
      <c r="F13" s="99"/>
      <c r="G13" s="106" t="str">
        <f>'[1]7'!F28</f>
        <v>所沢中央</v>
      </c>
      <c r="H13" s="106">
        <f>'[1]7'!O2</f>
        <v>0</v>
      </c>
      <c r="I13" s="107" t="s">
        <v>35</v>
      </c>
      <c r="J13" s="108">
        <f>'[1]7'!O29</f>
        <v>0</v>
      </c>
      <c r="K13" s="108" t="str">
        <f>'[1]7'!F29</f>
        <v>県立川越</v>
      </c>
    </row>
    <row r="14" spans="1:11" ht="11.25" customHeight="1" thickTop="1" x14ac:dyDescent="0.15">
      <c r="A14" s="109" t="s">
        <v>34</v>
      </c>
      <c r="B14" s="110">
        <f>'[1]7'!A30</f>
        <v>7</v>
      </c>
      <c r="C14" s="110"/>
      <c r="D14" s="110"/>
      <c r="E14" s="111"/>
      <c r="G14" s="109" t="s">
        <v>34</v>
      </c>
      <c r="H14" s="110">
        <f>'[1]7'!A36</f>
        <v>8</v>
      </c>
      <c r="I14" s="110"/>
      <c r="J14" s="110"/>
      <c r="K14" s="111"/>
    </row>
    <row r="15" spans="1:11" ht="11.25" customHeight="1" x14ac:dyDescent="0.15">
      <c r="A15" s="100" t="str">
        <f>'[1]7'!E30</f>
        <v>奥井　拓海</v>
      </c>
      <c r="B15" s="101">
        <f>'[1]7'!M30</f>
        <v>11</v>
      </c>
      <c r="C15" s="102" t="s">
        <v>35</v>
      </c>
      <c r="D15" s="103">
        <f>'[1]7'!M31</f>
        <v>21</v>
      </c>
      <c r="E15" s="104" t="str">
        <f>'[1]7'!E31</f>
        <v>江村　皓貴</v>
      </c>
      <c r="G15" s="100" t="str">
        <f>'[1]7'!E36</f>
        <v>矢形　圭吾</v>
      </c>
      <c r="H15" s="101">
        <f>'[1]7'!M36</f>
        <v>21</v>
      </c>
      <c r="I15" s="102" t="s">
        <v>35</v>
      </c>
      <c r="J15" s="103">
        <f>'[1]7'!M37</f>
        <v>14</v>
      </c>
      <c r="K15" s="104" t="str">
        <f>'[1]7'!E37</f>
        <v>岡崎　悠河</v>
      </c>
    </row>
    <row r="16" spans="1:11" ht="11.25" customHeight="1" x14ac:dyDescent="0.15">
      <c r="A16" s="105"/>
      <c r="B16" s="100">
        <f>'[1]7'!N30</f>
        <v>21</v>
      </c>
      <c r="C16" s="99" t="s">
        <v>35</v>
      </c>
      <c r="D16" s="104">
        <f>'[1]7'!N31</f>
        <v>16</v>
      </c>
      <c r="E16" s="105"/>
      <c r="G16" s="105"/>
      <c r="H16" s="100">
        <f>'[1]7'!N36</f>
        <v>21</v>
      </c>
      <c r="I16" s="99" t="s">
        <v>35</v>
      </c>
      <c r="J16" s="104">
        <f>'[1]7'!N37</f>
        <v>16</v>
      </c>
      <c r="K16" s="105"/>
    </row>
    <row r="17" spans="1:11" ht="11.25" customHeight="1" thickBot="1" x14ac:dyDescent="0.2">
      <c r="A17" s="106" t="str">
        <f>'[1]7'!F30</f>
        <v>幸手桜</v>
      </c>
      <c r="B17" s="106">
        <f>'[1]7'!O30</f>
        <v>5</v>
      </c>
      <c r="C17" s="107" t="s">
        <v>35</v>
      </c>
      <c r="D17" s="108">
        <f>'[1]7'!O31</f>
        <v>21</v>
      </c>
      <c r="E17" s="108" t="str">
        <f>'[1]7'!F31</f>
        <v>県立川越</v>
      </c>
      <c r="G17" s="106" t="str">
        <f>'[1]7'!F36</f>
        <v>浦和北</v>
      </c>
      <c r="H17" s="106">
        <f>'[1]7'!O36</f>
        <v>0</v>
      </c>
      <c r="I17" s="107" t="s">
        <v>35</v>
      </c>
      <c r="J17" s="108">
        <f>'[1]7'!O37</f>
        <v>0</v>
      </c>
      <c r="K17" s="108" t="str">
        <f>'[1]7'!F37</f>
        <v>花咲徳栄</v>
      </c>
    </row>
    <row r="18" spans="1:11" ht="11.25" customHeight="1" thickTop="1" x14ac:dyDescent="0.15">
      <c r="A18" s="109" t="s">
        <v>34</v>
      </c>
      <c r="B18" s="110">
        <f>'[1]7'!A44</f>
        <v>9</v>
      </c>
      <c r="C18" s="110"/>
      <c r="D18" s="110"/>
      <c r="E18" s="111"/>
      <c r="F18" s="99"/>
      <c r="G18" s="109" t="s">
        <v>34</v>
      </c>
      <c r="H18" s="110">
        <f>'[1]7'!A46</f>
        <v>10</v>
      </c>
      <c r="I18" s="110"/>
      <c r="J18" s="110"/>
      <c r="K18" s="111"/>
    </row>
    <row r="19" spans="1:11" ht="11.25" customHeight="1" x14ac:dyDescent="0.15">
      <c r="A19" s="100" t="str">
        <f>'[1]7'!E44</f>
        <v>平川　朔也</v>
      </c>
      <c r="B19" s="101">
        <f>'[1]7'!M44</f>
        <v>17</v>
      </c>
      <c r="C19" s="102" t="s">
        <v>35</v>
      </c>
      <c r="D19" s="103">
        <f>'[1]7'!M45</f>
        <v>21</v>
      </c>
      <c r="E19" s="104" t="str">
        <f>'[1]7'!E45</f>
        <v>土田　陽</v>
      </c>
      <c r="F19" s="99"/>
      <c r="G19" s="100" t="str">
        <f>'[1]7'!E46</f>
        <v>諸星　拓未</v>
      </c>
      <c r="H19" s="101">
        <f>'[1]7'!M46</f>
        <v>21</v>
      </c>
      <c r="I19" s="102" t="s">
        <v>35</v>
      </c>
      <c r="J19" s="103">
        <f>'[1]7'!M47</f>
        <v>9</v>
      </c>
      <c r="K19" s="104" t="str">
        <f>'[1]7'!E47</f>
        <v>鈴木　健吾</v>
      </c>
    </row>
    <row r="20" spans="1:11" ht="11.25" customHeight="1" x14ac:dyDescent="0.15">
      <c r="A20" s="105"/>
      <c r="B20" s="100">
        <f>'[1]7'!N44</f>
        <v>18</v>
      </c>
      <c r="C20" s="99" t="s">
        <v>35</v>
      </c>
      <c r="D20" s="104">
        <f>'[1]7'!N45</f>
        <v>21</v>
      </c>
      <c r="E20" s="105"/>
      <c r="F20" s="99"/>
      <c r="G20" s="105"/>
      <c r="H20" s="100">
        <f>'[1]7'!N46</f>
        <v>21</v>
      </c>
      <c r="I20" s="99" t="s">
        <v>35</v>
      </c>
      <c r="J20" s="104">
        <f>'[1]7'!N47</f>
        <v>4</v>
      </c>
      <c r="K20" s="105"/>
    </row>
    <row r="21" spans="1:11" ht="11.25" customHeight="1" thickBot="1" x14ac:dyDescent="0.2">
      <c r="A21" s="106" t="str">
        <f>'[1]7'!F44</f>
        <v>春日部</v>
      </c>
      <c r="B21" s="106">
        <f>'[1]7'!O44</f>
        <v>0</v>
      </c>
      <c r="C21" s="107" t="s">
        <v>35</v>
      </c>
      <c r="D21" s="108">
        <f>'[1]7'!O45</f>
        <v>0</v>
      </c>
      <c r="E21" s="108" t="str">
        <f>'[1]7'!F45</f>
        <v>小松原</v>
      </c>
      <c r="F21" s="99"/>
      <c r="G21" s="106" t="str">
        <f>'[1]7'!F46</f>
        <v>浦和北</v>
      </c>
      <c r="H21" s="106">
        <f>'[1]7'!O46</f>
        <v>0</v>
      </c>
      <c r="I21" s="107" t="s">
        <v>35</v>
      </c>
      <c r="J21" s="108">
        <f>'[1]7'!O47</f>
        <v>0</v>
      </c>
      <c r="K21" s="108" t="str">
        <f>'[1]7'!F47</f>
        <v>草加西</v>
      </c>
    </row>
    <row r="22" spans="1:11" ht="11.25" customHeight="1" thickTop="1" x14ac:dyDescent="0.15">
      <c r="A22" s="109" t="s">
        <v>34</v>
      </c>
      <c r="B22" s="110">
        <f>'[1]7'!A52</f>
        <v>11</v>
      </c>
      <c r="C22" s="110"/>
      <c r="D22" s="110"/>
      <c r="E22" s="111"/>
      <c r="F22" s="99"/>
      <c r="G22" s="109" t="s">
        <v>34</v>
      </c>
      <c r="H22" s="110">
        <f>'[1]7'!A54</f>
        <v>12</v>
      </c>
      <c r="I22" s="110"/>
      <c r="J22" s="110"/>
      <c r="K22" s="111"/>
    </row>
    <row r="23" spans="1:11" ht="11.25" customHeight="1" x14ac:dyDescent="0.15">
      <c r="A23" s="100" t="str">
        <f>'[1]7'!E52</f>
        <v>中里　一樹</v>
      </c>
      <c r="B23" s="101">
        <f>'[1]7'!M52</f>
        <v>21</v>
      </c>
      <c r="C23" s="102" t="s">
        <v>35</v>
      </c>
      <c r="D23" s="103">
        <f>'[1]7'!M53</f>
        <v>19</v>
      </c>
      <c r="E23" s="104" t="str">
        <f>'[1]7'!E53</f>
        <v>岩曽　航</v>
      </c>
      <c r="F23" s="99"/>
      <c r="G23" s="100" t="str">
        <f>'[1]7'!E54</f>
        <v>廿楽　大輝</v>
      </c>
      <c r="H23" s="101">
        <f>'[1]7'!M54</f>
        <v>21</v>
      </c>
      <c r="I23" s="102" t="s">
        <v>35</v>
      </c>
      <c r="J23" s="103">
        <f>'[1]7'!M55</f>
        <v>11</v>
      </c>
      <c r="K23" s="104" t="str">
        <f>'[1]7'!E55</f>
        <v>佐々木　康平</v>
      </c>
    </row>
    <row r="24" spans="1:11" ht="11.25" customHeight="1" x14ac:dyDescent="0.15">
      <c r="A24" s="105"/>
      <c r="B24" s="100">
        <f>'[1]7'!N52</f>
        <v>10</v>
      </c>
      <c r="C24" s="99" t="s">
        <v>35</v>
      </c>
      <c r="D24" s="104">
        <f>'[1]7'!N53</f>
        <v>21</v>
      </c>
      <c r="E24" s="105"/>
      <c r="F24" s="99"/>
      <c r="G24" s="105"/>
      <c r="H24" s="100">
        <f>'[1]7'!N54</f>
        <v>21</v>
      </c>
      <c r="I24" s="99" t="s">
        <v>35</v>
      </c>
      <c r="J24" s="104">
        <f>'[1]7'!N55</f>
        <v>10</v>
      </c>
      <c r="K24" s="105"/>
    </row>
    <row r="25" spans="1:11" ht="11.25" customHeight="1" thickBot="1" x14ac:dyDescent="0.2">
      <c r="A25" s="106" t="str">
        <f>'[1]7'!F52</f>
        <v>不動岡</v>
      </c>
      <c r="B25" s="106">
        <f>'[1]7'!O52</f>
        <v>15</v>
      </c>
      <c r="C25" s="107" t="s">
        <v>35</v>
      </c>
      <c r="D25" s="108">
        <f>'[1]7'!O53</f>
        <v>21</v>
      </c>
      <c r="E25" s="108" t="str">
        <f>'[1]7'!F53</f>
        <v>川越東</v>
      </c>
      <c r="F25" s="99"/>
      <c r="G25" s="106" t="str">
        <f>'[1]7'!F54</f>
        <v>大宮東</v>
      </c>
      <c r="H25" s="106">
        <f>'[1]7'!O54</f>
        <v>0</v>
      </c>
      <c r="I25" s="107" t="s">
        <v>35</v>
      </c>
      <c r="J25" s="108">
        <f>'[1]7'!O55</f>
        <v>0</v>
      </c>
      <c r="K25" s="108" t="str">
        <f>'[1]7'!F55</f>
        <v>国際学院</v>
      </c>
    </row>
    <row r="26" spans="1:11" ht="11.25" customHeight="1" thickTop="1" x14ac:dyDescent="0.15">
      <c r="A26" s="109" t="s">
        <v>34</v>
      </c>
      <c r="B26" s="110">
        <f>'[1]7'!A62</f>
        <v>13</v>
      </c>
      <c r="C26" s="110"/>
      <c r="D26" s="110"/>
      <c r="E26" s="111"/>
      <c r="F26" s="99"/>
      <c r="G26" s="109" t="s">
        <v>34</v>
      </c>
      <c r="H26" s="110">
        <f>'[1]7'!A68</f>
        <v>14</v>
      </c>
      <c r="I26" s="110"/>
      <c r="J26" s="110"/>
      <c r="K26" s="111"/>
    </row>
    <row r="27" spans="1:11" ht="11.25" customHeight="1" x14ac:dyDescent="0.15">
      <c r="A27" s="100" t="str">
        <f>'[1]7'!E62</f>
        <v>佐野　広樹</v>
      </c>
      <c r="B27" s="101">
        <f>'[1]7'!M62</f>
        <v>12</v>
      </c>
      <c r="C27" s="102" t="s">
        <v>35</v>
      </c>
      <c r="D27" s="103">
        <f>'[1]7'!M63</f>
        <v>21</v>
      </c>
      <c r="E27" s="104" t="str">
        <f>'[1]7'!E63</f>
        <v>斉藤　巴夢</v>
      </c>
      <c r="F27" s="99"/>
      <c r="G27" s="100" t="str">
        <f>'[1]7'!E68</f>
        <v>石井　文也</v>
      </c>
      <c r="H27" s="101">
        <f>'[1]7'!M68</f>
        <v>8</v>
      </c>
      <c r="I27" s="102" t="s">
        <v>35</v>
      </c>
      <c r="J27" s="103">
        <f>'[1]7'!M69</f>
        <v>21</v>
      </c>
      <c r="K27" s="104" t="str">
        <f>'[1]7'!E69</f>
        <v>佐々木　大誠</v>
      </c>
    </row>
    <row r="28" spans="1:11" ht="11.25" customHeight="1" x14ac:dyDescent="0.15">
      <c r="A28" s="105"/>
      <c r="B28" s="100">
        <f>'[1]7'!N62</f>
        <v>22</v>
      </c>
      <c r="C28" s="99" t="s">
        <v>35</v>
      </c>
      <c r="D28" s="104">
        <f>'[1]7'!N63</f>
        <v>24</v>
      </c>
      <c r="E28" s="105"/>
      <c r="F28" s="99"/>
      <c r="G28" s="105"/>
      <c r="H28" s="100">
        <f>'[1]7'!N68</f>
        <v>21</v>
      </c>
      <c r="I28" s="99" t="s">
        <v>35</v>
      </c>
      <c r="J28" s="104">
        <f>'[1]7'!N69</f>
        <v>18</v>
      </c>
      <c r="K28" s="105"/>
    </row>
    <row r="29" spans="1:11" ht="11.25" customHeight="1" thickBot="1" x14ac:dyDescent="0.2">
      <c r="A29" s="106" t="str">
        <f>'[1]7'!F62</f>
        <v>早大本庄</v>
      </c>
      <c r="B29" s="106">
        <f>'[1]7'!O62</f>
        <v>0</v>
      </c>
      <c r="C29" s="107" t="s">
        <v>35</v>
      </c>
      <c r="D29" s="108">
        <f>'[1]7'!O63</f>
        <v>0</v>
      </c>
      <c r="E29" s="108" t="str">
        <f>'[1]7'!F63</f>
        <v>春日部工</v>
      </c>
      <c r="F29" s="99"/>
      <c r="G29" s="106" t="str">
        <f>'[1]7'!F68</f>
        <v>栗橋北彩</v>
      </c>
      <c r="H29" s="106">
        <f>'[1]7'!O68</f>
        <v>21</v>
      </c>
      <c r="I29" s="107" t="s">
        <v>35</v>
      </c>
      <c r="J29" s="108">
        <f>'[1]7'!O69</f>
        <v>16</v>
      </c>
      <c r="K29" s="108" t="str">
        <f>'[1]7'!F69</f>
        <v>小松原</v>
      </c>
    </row>
    <row r="30" spans="1:11" ht="11.25" customHeight="1" thickTop="1" x14ac:dyDescent="0.15">
      <c r="A30" s="109" t="s">
        <v>34</v>
      </c>
      <c r="B30" s="110">
        <f>'[1]7'!A76</f>
        <v>15</v>
      </c>
      <c r="C30" s="110"/>
      <c r="D30" s="110"/>
      <c r="E30" s="111"/>
      <c r="F30" s="99"/>
      <c r="G30" s="109" t="s">
        <v>34</v>
      </c>
      <c r="H30" s="110">
        <f>'[1]7'!A78</f>
        <v>16</v>
      </c>
      <c r="I30" s="110"/>
      <c r="J30" s="110"/>
      <c r="K30" s="111"/>
    </row>
    <row r="31" spans="1:11" ht="11.25" customHeight="1" x14ac:dyDescent="0.15">
      <c r="A31" s="100" t="str">
        <f>'[1]7'!E76</f>
        <v>菅原　俊弥</v>
      </c>
      <c r="B31" s="101">
        <f>'[1]7'!M76</f>
        <v>11</v>
      </c>
      <c r="C31" s="102" t="s">
        <v>35</v>
      </c>
      <c r="D31" s="103">
        <f>'[1]7'!M77</f>
        <v>21</v>
      </c>
      <c r="E31" s="104" t="str">
        <f>'[1]7'!E77</f>
        <v>小林　大樹</v>
      </c>
      <c r="F31" s="99"/>
      <c r="G31" s="100" t="str">
        <f>'[1]7'!E78</f>
        <v>藤代　慧</v>
      </c>
      <c r="H31" s="101">
        <f>'[1]7'!M78</f>
        <v>22</v>
      </c>
      <c r="I31" s="102" t="s">
        <v>35</v>
      </c>
      <c r="J31" s="103">
        <f>'[1]7'!M79</f>
        <v>20</v>
      </c>
      <c r="K31" s="104" t="str">
        <f>'[1]7'!E79</f>
        <v>相原　陽大</v>
      </c>
    </row>
    <row r="32" spans="1:11" ht="11.25" customHeight="1" x14ac:dyDescent="0.15">
      <c r="A32" s="105"/>
      <c r="B32" s="100">
        <f>'[1]7'!N76</f>
        <v>16</v>
      </c>
      <c r="C32" s="99" t="s">
        <v>35</v>
      </c>
      <c r="D32" s="104">
        <f>'[1]7'!N77</f>
        <v>21</v>
      </c>
      <c r="E32" s="105"/>
      <c r="F32" s="99"/>
      <c r="G32" s="105"/>
      <c r="H32" s="100">
        <f>'[1]7'!N78</f>
        <v>19</v>
      </c>
      <c r="I32" s="99" t="s">
        <v>35</v>
      </c>
      <c r="J32" s="104">
        <f>'[1]7'!N79</f>
        <v>21</v>
      </c>
      <c r="K32" s="105"/>
    </row>
    <row r="33" spans="1:11" ht="11.25" customHeight="1" thickBot="1" x14ac:dyDescent="0.2">
      <c r="A33" s="106" t="str">
        <f>'[1]7'!F76</f>
        <v>松伏</v>
      </c>
      <c r="B33" s="106">
        <f>'[1]7'!O76</f>
        <v>0</v>
      </c>
      <c r="C33" s="107" t="s">
        <v>35</v>
      </c>
      <c r="D33" s="108">
        <f>'[1]7'!O77</f>
        <v>0</v>
      </c>
      <c r="E33" s="108" t="str">
        <f>'[1]7'!F77</f>
        <v>川口東</v>
      </c>
      <c r="F33" s="99"/>
      <c r="G33" s="106" t="str">
        <f>'[1]7'!F78</f>
        <v>小松原</v>
      </c>
      <c r="H33" s="106">
        <f>'[1]7'!O78</f>
        <v>12</v>
      </c>
      <c r="I33" s="107" t="s">
        <v>35</v>
      </c>
      <c r="J33" s="108">
        <f>'[1]7'!O79</f>
        <v>21</v>
      </c>
      <c r="K33" s="108" t="str">
        <f>'[1]7'!F79</f>
        <v>県立浦和</v>
      </c>
    </row>
    <row r="34" spans="1:11" ht="11.25" customHeight="1" thickTop="1" x14ac:dyDescent="0.15">
      <c r="A34" s="109" t="s">
        <v>34</v>
      </c>
      <c r="B34" s="110">
        <f>'[1]7'!A84</f>
        <v>17</v>
      </c>
      <c r="C34" s="110"/>
      <c r="D34" s="110"/>
      <c r="E34" s="111"/>
      <c r="F34" s="99"/>
      <c r="G34" s="109" t="s">
        <v>34</v>
      </c>
      <c r="H34" s="110">
        <f>'[1]7'!A86</f>
        <v>18</v>
      </c>
      <c r="I34" s="110"/>
      <c r="J34" s="110"/>
      <c r="K34" s="111"/>
    </row>
    <row r="35" spans="1:11" ht="11.25" customHeight="1" x14ac:dyDescent="0.15">
      <c r="A35" s="100" t="str">
        <f>'[1]7'!E84</f>
        <v>翁長　勝歓</v>
      </c>
      <c r="B35" s="101">
        <f>'[1]7'!M84</f>
        <v>21</v>
      </c>
      <c r="C35" s="102" t="s">
        <v>35</v>
      </c>
      <c r="D35" s="103">
        <f>'[1]7'!M85</f>
        <v>9</v>
      </c>
      <c r="E35" s="104" t="str">
        <f>'[1]7'!E85</f>
        <v>原田　涼</v>
      </c>
      <c r="F35" s="99"/>
      <c r="G35" s="100" t="str">
        <f>'[1]7'!E86</f>
        <v>恩田　凌介</v>
      </c>
      <c r="H35" s="101">
        <f>'[1]7'!M86</f>
        <v>21</v>
      </c>
      <c r="I35" s="102" t="s">
        <v>35</v>
      </c>
      <c r="J35" s="103">
        <f>'[1]7'!M87</f>
        <v>9</v>
      </c>
      <c r="K35" s="104" t="str">
        <f>'[1]7'!E87</f>
        <v>小林　翔太郎</v>
      </c>
    </row>
    <row r="36" spans="1:11" ht="11.25" customHeight="1" x14ac:dyDescent="0.15">
      <c r="A36" s="105"/>
      <c r="B36" s="100">
        <f>'[1]7'!N84</f>
        <v>21</v>
      </c>
      <c r="C36" s="99" t="s">
        <v>35</v>
      </c>
      <c r="D36" s="104">
        <f>'[1]7'!N85</f>
        <v>11</v>
      </c>
      <c r="E36" s="105"/>
      <c r="F36" s="99"/>
      <c r="G36" s="105"/>
      <c r="H36" s="100">
        <f>'[1]7'!N86</f>
        <v>21</v>
      </c>
      <c r="I36" s="99" t="s">
        <v>35</v>
      </c>
      <c r="J36" s="104">
        <f>'[1]7'!N87</f>
        <v>4</v>
      </c>
      <c r="K36" s="105"/>
    </row>
    <row r="37" spans="1:11" ht="11.25" customHeight="1" thickBot="1" x14ac:dyDescent="0.2">
      <c r="A37" s="106" t="str">
        <f>'[1]7'!F84</f>
        <v>川口東</v>
      </c>
      <c r="B37" s="106">
        <f>'[1]7'!O84</f>
        <v>0</v>
      </c>
      <c r="C37" s="107" t="s">
        <v>35</v>
      </c>
      <c r="D37" s="108">
        <f>'[1]7'!O85</f>
        <v>0</v>
      </c>
      <c r="E37" s="108" t="str">
        <f>'[1]7'!F85</f>
        <v>県川口</v>
      </c>
      <c r="F37" s="99"/>
      <c r="G37" s="106" t="str">
        <f>'[1]7'!F86</f>
        <v>大宮東</v>
      </c>
      <c r="H37" s="106">
        <f>'[1]7'!O86</f>
        <v>0</v>
      </c>
      <c r="I37" s="107" t="s">
        <v>35</v>
      </c>
      <c r="J37" s="108">
        <f>'[1]7'!O87</f>
        <v>0</v>
      </c>
      <c r="K37" s="108" t="str">
        <f>'[1]7'!F87</f>
        <v>武南</v>
      </c>
    </row>
    <row r="38" spans="1:11" ht="11.25" customHeight="1" thickTop="1" x14ac:dyDescent="0.15">
      <c r="A38" s="109" t="s">
        <v>34</v>
      </c>
      <c r="B38" s="110">
        <f>'[1]7'!A92</f>
        <v>19</v>
      </c>
      <c r="C38" s="110"/>
      <c r="D38" s="110"/>
      <c r="E38" s="111"/>
      <c r="F38" s="99"/>
      <c r="G38" s="109" t="s">
        <v>34</v>
      </c>
      <c r="H38" s="110">
        <f>'[1]7'!A94</f>
        <v>20</v>
      </c>
      <c r="I38" s="110"/>
      <c r="J38" s="110"/>
      <c r="K38" s="111"/>
    </row>
    <row r="39" spans="1:11" ht="11.25" customHeight="1" x14ac:dyDescent="0.15">
      <c r="A39" s="100" t="str">
        <f>'[1]7'!E92</f>
        <v>上田　巧己</v>
      </c>
      <c r="B39" s="101">
        <f>'[1]7'!M92</f>
        <v>8</v>
      </c>
      <c r="C39" s="102" t="s">
        <v>35</v>
      </c>
      <c r="D39" s="103">
        <f>'[1]7'!M93</f>
        <v>21</v>
      </c>
      <c r="E39" s="104" t="str">
        <f>'[1]7'!E93</f>
        <v>杉本　一真</v>
      </c>
      <c r="F39" s="99"/>
      <c r="G39" s="100" t="str">
        <f>'[1]7'!E94</f>
        <v>飯田　祐樹</v>
      </c>
      <c r="H39" s="101">
        <f>'[1]7'!M94</f>
        <v>21</v>
      </c>
      <c r="I39" s="102" t="s">
        <v>35</v>
      </c>
      <c r="J39" s="103">
        <f>'[1]7'!M95</f>
        <v>13</v>
      </c>
      <c r="K39" s="104" t="str">
        <f>'[1]7'!E95</f>
        <v>櫻井　諄</v>
      </c>
    </row>
    <row r="40" spans="1:11" ht="11.25" customHeight="1" x14ac:dyDescent="0.15">
      <c r="A40" s="105"/>
      <c r="B40" s="100">
        <f>'[1]7'!N92</f>
        <v>5</v>
      </c>
      <c r="C40" s="99" t="s">
        <v>35</v>
      </c>
      <c r="D40" s="104">
        <f>'[1]7'!N93</f>
        <v>21</v>
      </c>
      <c r="E40" s="105"/>
      <c r="F40" s="99"/>
      <c r="G40" s="105"/>
      <c r="H40" s="100">
        <f>'[1]7'!N94</f>
        <v>21</v>
      </c>
      <c r="I40" s="99" t="s">
        <v>35</v>
      </c>
      <c r="J40" s="104">
        <f>'[1]7'!N95</f>
        <v>13</v>
      </c>
      <c r="K40" s="105"/>
    </row>
    <row r="41" spans="1:11" ht="11.25" customHeight="1" thickBot="1" x14ac:dyDescent="0.2">
      <c r="A41" s="106" t="str">
        <f>'[1]7'!F92</f>
        <v>草加</v>
      </c>
      <c r="B41" s="106">
        <f>'[1]7'!O92</f>
        <v>0</v>
      </c>
      <c r="C41" s="107" t="s">
        <v>35</v>
      </c>
      <c r="D41" s="108">
        <f>'[1]7'!O93</f>
        <v>0</v>
      </c>
      <c r="E41" s="108" t="str">
        <f>'[1]7'!F93</f>
        <v>浦和北</v>
      </c>
      <c r="F41" s="99"/>
      <c r="G41" s="106" t="str">
        <f>'[1]7'!F94</f>
        <v>与野</v>
      </c>
      <c r="H41" s="106">
        <f>'[1]7'!O94</f>
        <v>0</v>
      </c>
      <c r="I41" s="107" t="s">
        <v>35</v>
      </c>
      <c r="J41" s="108">
        <f>'[1]7'!O95</f>
        <v>0</v>
      </c>
      <c r="K41" s="108" t="str">
        <f>'[1]7'!F95</f>
        <v>川越東</v>
      </c>
    </row>
    <row r="42" spans="1:11" ht="11.25" customHeight="1" thickTop="1" x14ac:dyDescent="0.15">
      <c r="A42" s="109" t="s">
        <v>34</v>
      </c>
      <c r="B42" s="110">
        <f>'[1]7'!A100</f>
        <v>21</v>
      </c>
      <c r="C42" s="110"/>
      <c r="D42" s="110"/>
      <c r="E42" s="111"/>
      <c r="F42" s="99"/>
      <c r="G42" s="109" t="s">
        <v>34</v>
      </c>
      <c r="H42" s="110">
        <f>'[1]7'!A102</f>
        <v>22</v>
      </c>
      <c r="I42" s="110"/>
      <c r="J42" s="110"/>
      <c r="K42" s="111"/>
    </row>
    <row r="43" spans="1:11" ht="11.25" customHeight="1" x14ac:dyDescent="0.15">
      <c r="A43" s="100" t="str">
        <f>'[1]7'!E100</f>
        <v>松崎　龍哉</v>
      </c>
      <c r="B43" s="101">
        <f>'[1]7'!M100</f>
        <v>17</v>
      </c>
      <c r="C43" s="102" t="s">
        <v>35</v>
      </c>
      <c r="D43" s="103">
        <f>'[1]7'!M101</f>
        <v>21</v>
      </c>
      <c r="E43" s="104" t="str">
        <f>'[1]7'!E101</f>
        <v>西田井　理久</v>
      </c>
      <c r="F43" s="99"/>
      <c r="G43" s="100" t="str">
        <f>'[1]7'!E102</f>
        <v>大郷　雄翼</v>
      </c>
      <c r="H43" s="101">
        <f>'[1]7'!M102</f>
        <v>21</v>
      </c>
      <c r="I43" s="102" t="s">
        <v>35</v>
      </c>
      <c r="J43" s="103">
        <f>'[1]7'!M103</f>
        <v>3</v>
      </c>
      <c r="K43" s="104" t="str">
        <f>'[1]7'!E103</f>
        <v>吉原　友也</v>
      </c>
    </row>
    <row r="44" spans="1:11" ht="11.25" customHeight="1" x14ac:dyDescent="0.15">
      <c r="A44" s="105"/>
      <c r="B44" s="100">
        <f>'[1]7'!N100</f>
        <v>21</v>
      </c>
      <c r="C44" s="99" t="s">
        <v>35</v>
      </c>
      <c r="D44" s="104">
        <f>'[1]7'!N101</f>
        <v>12</v>
      </c>
      <c r="E44" s="105"/>
      <c r="F44" s="99"/>
      <c r="G44" s="105"/>
      <c r="H44" s="100">
        <f>'[1]7'!N102</f>
        <v>21</v>
      </c>
      <c r="I44" s="99" t="s">
        <v>35</v>
      </c>
      <c r="J44" s="104">
        <f>'[1]7'!N103</f>
        <v>7</v>
      </c>
      <c r="K44" s="105"/>
    </row>
    <row r="45" spans="1:11" ht="11.25" customHeight="1" thickBot="1" x14ac:dyDescent="0.2">
      <c r="A45" s="106" t="str">
        <f>'[1]7'!F100</f>
        <v>川口東</v>
      </c>
      <c r="B45" s="106">
        <f>'[1]7'!O100</f>
        <v>19</v>
      </c>
      <c r="C45" s="107" t="s">
        <v>35</v>
      </c>
      <c r="D45" s="108">
        <f>'[1]7'!O101</f>
        <v>21</v>
      </c>
      <c r="E45" s="108" t="str">
        <f>'[1]7'!F101</f>
        <v>大宮南</v>
      </c>
      <c r="F45" s="99"/>
      <c r="G45" s="106" t="str">
        <f>'[1]7'!F102</f>
        <v>浦和北</v>
      </c>
      <c r="H45" s="106">
        <f>'[1]7'!O102</f>
        <v>0</v>
      </c>
      <c r="I45" s="107" t="s">
        <v>35</v>
      </c>
      <c r="J45" s="108">
        <f>'[1]7'!O103</f>
        <v>0</v>
      </c>
      <c r="K45" s="108" t="str">
        <f>'[1]7'!F103</f>
        <v>早大本庄</v>
      </c>
    </row>
    <row r="46" spans="1:11" ht="11.25" customHeight="1" thickTop="1" x14ac:dyDescent="0.15">
      <c r="A46" s="109" t="s">
        <v>34</v>
      </c>
      <c r="B46" s="110">
        <f>'[1]7'!A108</f>
        <v>23</v>
      </c>
      <c r="C46" s="110"/>
      <c r="D46" s="110"/>
      <c r="E46" s="111"/>
      <c r="F46" s="99"/>
      <c r="G46" s="109" t="s">
        <v>34</v>
      </c>
      <c r="H46" s="110">
        <f>'[1]7'!A110</f>
        <v>24</v>
      </c>
      <c r="I46" s="110"/>
      <c r="J46" s="110"/>
      <c r="K46" s="111"/>
    </row>
    <row r="47" spans="1:11" ht="11.25" customHeight="1" x14ac:dyDescent="0.15">
      <c r="A47" s="100" t="str">
        <f>'[1]7'!E108</f>
        <v>阿部　恵大</v>
      </c>
      <c r="B47" s="101">
        <f>'[1]7'!M108</f>
        <v>10</v>
      </c>
      <c r="C47" s="102" t="s">
        <v>35</v>
      </c>
      <c r="D47" s="103">
        <f>'[1]7'!M109</f>
        <v>21</v>
      </c>
      <c r="E47" s="104" t="str">
        <f>'[1]7'!E109</f>
        <v>芹ヶ野　渓介</v>
      </c>
      <c r="F47" s="99"/>
      <c r="G47" s="100" t="str">
        <f>'[1]7'!E110</f>
        <v>中山　晟斗</v>
      </c>
      <c r="H47" s="101">
        <f>'[1]7'!M110</f>
        <v>21</v>
      </c>
      <c r="I47" s="102" t="s">
        <v>35</v>
      </c>
      <c r="J47" s="103">
        <f>'[1]7'!M111</f>
        <v>15</v>
      </c>
      <c r="K47" s="104" t="str">
        <f>'[1]7'!E111</f>
        <v>山崎　雄太</v>
      </c>
    </row>
    <row r="48" spans="1:11" ht="11.25" customHeight="1" x14ac:dyDescent="0.15">
      <c r="A48" s="105"/>
      <c r="B48" s="100">
        <f>'[1]7'!N108</f>
        <v>9</v>
      </c>
      <c r="C48" s="99" t="s">
        <v>35</v>
      </c>
      <c r="D48" s="104">
        <f>'[1]7'!N109</f>
        <v>21</v>
      </c>
      <c r="E48" s="105"/>
      <c r="F48" s="99"/>
      <c r="G48" s="105"/>
      <c r="H48" s="100">
        <f>'[1]7'!N110</f>
        <v>24</v>
      </c>
      <c r="I48" s="99" t="s">
        <v>35</v>
      </c>
      <c r="J48" s="104">
        <f>'[1]7'!N111</f>
        <v>22</v>
      </c>
      <c r="K48" s="105"/>
    </row>
    <row r="49" spans="1:11" ht="11.25" customHeight="1" thickBot="1" x14ac:dyDescent="0.2">
      <c r="A49" s="106" t="str">
        <f>'[1]7'!F108</f>
        <v>草加南</v>
      </c>
      <c r="B49" s="106">
        <f>'[1]7'!O108</f>
        <v>0</v>
      </c>
      <c r="C49" s="107" t="s">
        <v>35</v>
      </c>
      <c r="D49" s="108">
        <f>'[1]7'!O109</f>
        <v>0</v>
      </c>
      <c r="E49" s="108" t="str">
        <f>'[1]7'!F109</f>
        <v>川口東</v>
      </c>
      <c r="F49" s="99"/>
      <c r="G49" s="106" t="str">
        <f>'[1]7'!F110</f>
        <v>鴻巣</v>
      </c>
      <c r="H49" s="106">
        <f>'[1]7'!O110</f>
        <v>0</v>
      </c>
      <c r="I49" s="107" t="s">
        <v>35</v>
      </c>
      <c r="J49" s="108">
        <f>'[1]7'!O111</f>
        <v>0</v>
      </c>
      <c r="K49" s="108" t="str">
        <f>'[1]7'!F111</f>
        <v>浦和実業</v>
      </c>
    </row>
    <row r="50" spans="1:11" ht="11.25" customHeight="1" thickTop="1" x14ac:dyDescent="0.15">
      <c r="A50" s="109" t="s">
        <v>34</v>
      </c>
      <c r="B50" s="110">
        <f>'[1]7'!A116</f>
        <v>25</v>
      </c>
      <c r="C50" s="110"/>
      <c r="D50" s="110"/>
      <c r="E50" s="111"/>
      <c r="G50" s="109" t="s">
        <v>34</v>
      </c>
      <c r="H50" s="110">
        <f>'[1]7'!A118</f>
        <v>26</v>
      </c>
      <c r="I50" s="110"/>
      <c r="J50" s="110"/>
      <c r="K50" s="111"/>
    </row>
    <row r="51" spans="1:11" ht="11.25" customHeight="1" x14ac:dyDescent="0.15">
      <c r="A51" s="100" t="str">
        <f>'[1]7'!E116</f>
        <v>尾形　大</v>
      </c>
      <c r="B51" s="101">
        <f>'[1]7'!M116</f>
        <v>18</v>
      </c>
      <c r="C51" s="102" t="s">
        <v>35</v>
      </c>
      <c r="D51" s="103">
        <f>'[1]7'!M117</f>
        <v>21</v>
      </c>
      <c r="E51" s="104" t="str">
        <f>'[1]7'!E117</f>
        <v>本間　靖司</v>
      </c>
      <c r="G51" s="100" t="str">
        <f>'[1]7'!E118</f>
        <v>林田　航平</v>
      </c>
      <c r="H51" s="101">
        <f>'[1]7'!M118</f>
        <v>21</v>
      </c>
      <c r="I51" s="102" t="s">
        <v>35</v>
      </c>
      <c r="J51" s="103">
        <f>'[1]7'!M119</f>
        <v>6</v>
      </c>
      <c r="K51" s="104" t="str">
        <f>'[1]7'!E119</f>
        <v>長嶋　拓真</v>
      </c>
    </row>
    <row r="52" spans="1:11" ht="11.25" customHeight="1" x14ac:dyDescent="0.15">
      <c r="A52" s="105"/>
      <c r="B52" s="100">
        <f>'[1]7'!N116</f>
        <v>23</v>
      </c>
      <c r="C52" s="99" t="s">
        <v>35</v>
      </c>
      <c r="D52" s="104">
        <f>'[1]7'!N117</f>
        <v>21</v>
      </c>
      <c r="E52" s="105"/>
      <c r="G52" s="105"/>
      <c r="H52" s="100">
        <f>'[1]7'!N118</f>
        <v>21</v>
      </c>
      <c r="I52" s="99" t="s">
        <v>35</v>
      </c>
      <c r="J52" s="104">
        <f>'[1]7'!N119</f>
        <v>10</v>
      </c>
      <c r="K52" s="105"/>
    </row>
    <row r="53" spans="1:11" ht="11.25" customHeight="1" thickBot="1" x14ac:dyDescent="0.2">
      <c r="A53" s="106" t="str">
        <f>'[1]7'!F116</f>
        <v>草加</v>
      </c>
      <c r="B53" s="106">
        <f>'[1]7'!O116</f>
        <v>21</v>
      </c>
      <c r="C53" s="107" t="s">
        <v>35</v>
      </c>
      <c r="D53" s="108">
        <f>'[1]7'!O117</f>
        <v>17</v>
      </c>
      <c r="E53" s="108" t="str">
        <f>'[1]7'!F117</f>
        <v>花咲徳栄</v>
      </c>
      <c r="G53" s="106" t="str">
        <f>'[1]7'!F118</f>
        <v>久喜北陽</v>
      </c>
      <c r="H53" s="106">
        <f>'[1]7'!O118</f>
        <v>0</v>
      </c>
      <c r="I53" s="107" t="s">
        <v>35</v>
      </c>
      <c r="J53" s="108">
        <f>'[1]7'!O119</f>
        <v>0</v>
      </c>
      <c r="K53" s="108" t="str">
        <f>'[1]7'!F119</f>
        <v>坂戸西</v>
      </c>
    </row>
    <row r="54" spans="1:11" ht="11.25" customHeight="1" thickTop="1" x14ac:dyDescent="0.15">
      <c r="A54" s="109" t="s">
        <v>34</v>
      </c>
      <c r="B54" s="110">
        <f>'[1]7'!A126</f>
        <v>27</v>
      </c>
      <c r="C54" s="110"/>
      <c r="D54" s="110"/>
      <c r="E54" s="111"/>
      <c r="F54" s="99"/>
    </row>
    <row r="55" spans="1:11" ht="11.25" customHeight="1" x14ac:dyDescent="0.15">
      <c r="A55" s="100" t="str">
        <f>'[1]7'!E126</f>
        <v>武田　裕貴</v>
      </c>
      <c r="B55" s="101">
        <f>'[1]7'!M126</f>
        <v>9</v>
      </c>
      <c r="C55" s="102" t="s">
        <v>35</v>
      </c>
      <c r="D55" s="103">
        <f>'[1]7'!M127</f>
        <v>21</v>
      </c>
      <c r="E55" s="104" t="str">
        <f>'[1]7'!E127</f>
        <v>高橋　黎</v>
      </c>
      <c r="F55" s="99"/>
    </row>
    <row r="56" spans="1:11" ht="11.25" customHeight="1" x14ac:dyDescent="0.15">
      <c r="A56" s="105"/>
      <c r="B56" s="100">
        <f>'[1]7'!N126</f>
        <v>6</v>
      </c>
      <c r="C56" s="99" t="s">
        <v>35</v>
      </c>
      <c r="D56" s="104">
        <f>'[1]7'!N127</f>
        <v>21</v>
      </c>
      <c r="E56" s="105"/>
      <c r="F56" s="99"/>
    </row>
    <row r="57" spans="1:11" ht="11.25" customHeight="1" thickBot="1" x14ac:dyDescent="0.2">
      <c r="A57" s="106" t="str">
        <f>'[1]7'!F126</f>
        <v>草加南</v>
      </c>
      <c r="B57" s="106">
        <f>'[1]7'!O126</f>
        <v>0</v>
      </c>
      <c r="C57" s="107" t="s">
        <v>35</v>
      </c>
      <c r="D57" s="108">
        <f>'[1]7'!O127</f>
        <v>0</v>
      </c>
      <c r="E57" s="108" t="str">
        <f>'[1]7'!F127</f>
        <v>大宮東</v>
      </c>
      <c r="F57" s="99"/>
    </row>
    <row r="58" spans="1:11" ht="11.25" customHeight="1" thickTop="1" x14ac:dyDescent="0.15">
      <c r="A58" s="95" t="s">
        <v>36</v>
      </c>
      <c r="B58" s="95"/>
      <c r="C58" s="95"/>
      <c r="D58" s="95"/>
      <c r="E58" s="95"/>
      <c r="F58" s="95"/>
      <c r="G58" s="95"/>
      <c r="H58" s="95"/>
      <c r="I58" s="95"/>
      <c r="J58" s="95"/>
      <c r="K58" s="95"/>
    </row>
    <row r="59" spans="1:11" ht="11.25" customHeight="1" x14ac:dyDescent="0.15">
      <c r="A59" s="96" t="s">
        <v>34</v>
      </c>
      <c r="B59" s="97">
        <f>'[1]6'!A2</f>
        <v>28</v>
      </c>
      <c r="C59" s="97"/>
      <c r="D59" s="97"/>
      <c r="E59" s="98"/>
      <c r="F59" s="95"/>
      <c r="G59" s="96" t="s">
        <v>34</v>
      </c>
      <c r="H59" s="97">
        <f>'[1]6'!A4</f>
        <v>29</v>
      </c>
      <c r="I59" s="97"/>
      <c r="J59" s="97"/>
      <c r="K59" s="98"/>
    </row>
    <row r="60" spans="1:11" ht="11.25" customHeight="1" x14ac:dyDescent="0.15">
      <c r="A60" s="100" t="str">
        <f>'[1]6'!E2</f>
        <v>内田　智貴</v>
      </c>
      <c r="B60" s="101">
        <f>'[1]6'!M2</f>
        <v>21</v>
      </c>
      <c r="C60" s="102" t="s">
        <v>35</v>
      </c>
      <c r="D60" s="103">
        <f>'[1]6'!M3</f>
        <v>12</v>
      </c>
      <c r="E60" s="104" t="str">
        <f>'[1]6'!E3</f>
        <v>馬巻　諒</v>
      </c>
      <c r="F60" s="95"/>
      <c r="G60" s="100" t="str">
        <f>'[1]6'!E4</f>
        <v>野本　晃平</v>
      </c>
      <c r="H60" s="101">
        <f>'[1]6'!M4</f>
        <v>21</v>
      </c>
      <c r="I60" s="102" t="s">
        <v>35</v>
      </c>
      <c r="J60" s="103">
        <f>'[1]6'!M5</f>
        <v>17</v>
      </c>
      <c r="K60" s="104" t="str">
        <f>'[1]6'!E5</f>
        <v>茂木　駿</v>
      </c>
    </row>
    <row r="61" spans="1:11" ht="11.25" customHeight="1" x14ac:dyDescent="0.15">
      <c r="A61" s="105"/>
      <c r="B61" s="100">
        <f>'[1]6'!N2</f>
        <v>21</v>
      </c>
      <c r="C61" s="99" t="s">
        <v>35</v>
      </c>
      <c r="D61" s="104">
        <f>'[1]6'!N3</f>
        <v>12</v>
      </c>
      <c r="E61" s="105"/>
      <c r="F61" s="95"/>
      <c r="G61" s="105"/>
      <c r="H61" s="100">
        <f>'[1]6'!N4</f>
        <v>18</v>
      </c>
      <c r="I61" s="99" t="s">
        <v>35</v>
      </c>
      <c r="J61" s="104">
        <f>'[1]6'!N5</f>
        <v>21</v>
      </c>
      <c r="K61" s="105"/>
    </row>
    <row r="62" spans="1:11" ht="11.25" customHeight="1" thickBot="1" x14ac:dyDescent="0.2">
      <c r="A62" s="106" t="str">
        <f>'[1]6'!F2</f>
        <v>川越東</v>
      </c>
      <c r="B62" s="106">
        <f>'[1]6'!O2</f>
        <v>0</v>
      </c>
      <c r="C62" s="107" t="s">
        <v>35</v>
      </c>
      <c r="D62" s="108">
        <f>'[1]6'!O3</f>
        <v>0</v>
      </c>
      <c r="E62" s="108" t="str">
        <f>'[1]6'!F3</f>
        <v>草加西</v>
      </c>
      <c r="F62" s="95"/>
      <c r="G62" s="106" t="str">
        <f>'[1]6'!F4</f>
        <v>花咲徳栄</v>
      </c>
      <c r="H62" s="106">
        <f>'[1]6'!O4</f>
        <v>21</v>
      </c>
      <c r="I62" s="107" t="s">
        <v>35</v>
      </c>
      <c r="J62" s="108">
        <f>'[1]6'!O5</f>
        <v>16</v>
      </c>
      <c r="K62" s="108" t="str">
        <f>'[1]6'!F5</f>
        <v>武里中</v>
      </c>
    </row>
    <row r="63" spans="1:11" ht="11.25" customHeight="1" thickTop="1" x14ac:dyDescent="0.15">
      <c r="A63" s="109" t="s">
        <v>34</v>
      </c>
      <c r="B63" s="110">
        <f>'[1]6'!A6</f>
        <v>30</v>
      </c>
      <c r="C63" s="110"/>
      <c r="D63" s="110"/>
      <c r="E63" s="111"/>
      <c r="F63" s="95"/>
      <c r="G63" s="109" t="s">
        <v>34</v>
      </c>
      <c r="H63" s="110">
        <f>'[1]6'!A8</f>
        <v>31</v>
      </c>
      <c r="I63" s="110"/>
      <c r="J63" s="110"/>
      <c r="K63" s="111"/>
    </row>
    <row r="64" spans="1:11" ht="11.25" customHeight="1" x14ac:dyDescent="0.15">
      <c r="A64" s="100" t="str">
        <f>'[1]6'!E6</f>
        <v>志和　照太郎</v>
      </c>
      <c r="B64" s="101">
        <f>'[1]6'!M6</f>
        <v>21</v>
      </c>
      <c r="C64" s="102" t="s">
        <v>35</v>
      </c>
      <c r="D64" s="103">
        <f>'[1]6'!M7</f>
        <v>15</v>
      </c>
      <c r="E64" s="104" t="str">
        <f>'[1]6'!E7</f>
        <v>武藤　掌</v>
      </c>
      <c r="F64" s="95"/>
      <c r="G64" s="100" t="str">
        <f>'[1]6'!E8</f>
        <v>ｸﾞｪﾝ ﾊﾞﾝ ｶﾝ</v>
      </c>
      <c r="H64" s="101">
        <f>'[1]6'!M8</f>
        <v>10</v>
      </c>
      <c r="I64" s="102" t="s">
        <v>35</v>
      </c>
      <c r="J64" s="103">
        <f>'[1]6'!M9</f>
        <v>21</v>
      </c>
      <c r="K64" s="104" t="str">
        <f>'[1]6'!E9</f>
        <v>新井　暢希</v>
      </c>
    </row>
    <row r="65" spans="1:11" ht="11.25" customHeight="1" x14ac:dyDescent="0.15">
      <c r="A65" s="105"/>
      <c r="B65" s="100">
        <f>'[1]6'!N6</f>
        <v>21</v>
      </c>
      <c r="C65" s="99" t="s">
        <v>35</v>
      </c>
      <c r="D65" s="104">
        <f>'[1]6'!N7</f>
        <v>12</v>
      </c>
      <c r="E65" s="105"/>
      <c r="F65" s="95"/>
      <c r="G65" s="105"/>
      <c r="H65" s="100">
        <f>'[1]6'!N8</f>
        <v>21</v>
      </c>
      <c r="I65" s="99" t="s">
        <v>35</v>
      </c>
      <c r="J65" s="104">
        <f>'[1]6'!N9</f>
        <v>11</v>
      </c>
      <c r="K65" s="105"/>
    </row>
    <row r="66" spans="1:11" ht="11.25" customHeight="1" thickBot="1" x14ac:dyDescent="0.2">
      <c r="A66" s="106" t="str">
        <f>'[1]6'!F6</f>
        <v>浦和北</v>
      </c>
      <c r="B66" s="106">
        <f>'[1]6'!O6</f>
        <v>0</v>
      </c>
      <c r="C66" s="107" t="s">
        <v>35</v>
      </c>
      <c r="D66" s="108">
        <f>'[1]6'!O7</f>
        <v>0</v>
      </c>
      <c r="E66" s="108" t="str">
        <f>'[1]6'!F7</f>
        <v>川口東</v>
      </c>
      <c r="F66" s="95"/>
      <c r="G66" s="106" t="str">
        <f>'[1]6'!F8</f>
        <v>誠和福祉</v>
      </c>
      <c r="H66" s="106">
        <f>'[1]6'!O8</f>
        <v>20</v>
      </c>
      <c r="I66" s="107" t="s">
        <v>35</v>
      </c>
      <c r="J66" s="108">
        <f>'[1]6'!O9</f>
        <v>22</v>
      </c>
      <c r="K66" s="108" t="str">
        <f>'[1]6'!F9</f>
        <v>鴻巣</v>
      </c>
    </row>
    <row r="67" spans="1:11" ht="11.25" customHeight="1" thickTop="1" x14ac:dyDescent="0.15">
      <c r="A67" s="96" t="s">
        <v>34</v>
      </c>
      <c r="B67" s="97">
        <f>'[1]6'!A10</f>
        <v>32</v>
      </c>
      <c r="C67" s="97"/>
      <c r="D67" s="97"/>
      <c r="E67" s="98"/>
      <c r="F67" s="95"/>
      <c r="G67" s="109" t="s">
        <v>34</v>
      </c>
      <c r="H67" s="110">
        <f>'[1]6'!A12</f>
        <v>33</v>
      </c>
      <c r="I67" s="110"/>
      <c r="J67" s="110"/>
      <c r="K67" s="111"/>
    </row>
    <row r="68" spans="1:11" ht="11.25" customHeight="1" x14ac:dyDescent="0.15">
      <c r="A68" s="100" t="str">
        <f>'[1]6'!E10</f>
        <v>本郷　達哉</v>
      </c>
      <c r="B68" s="101">
        <f>'[1]6'!M10</f>
        <v>21</v>
      </c>
      <c r="C68" s="102" t="s">
        <v>35</v>
      </c>
      <c r="D68" s="103">
        <f>'[1]6'!M11</f>
        <v>18</v>
      </c>
      <c r="E68" s="104" t="str">
        <f>'[1]6'!E11</f>
        <v>遠藤　圭祐</v>
      </c>
      <c r="F68" s="95"/>
      <c r="G68" s="100" t="str">
        <f>'[1]6'!E12</f>
        <v>奥﨑　楊平</v>
      </c>
      <c r="H68" s="101">
        <f>'[1]6'!M12</f>
        <v>15</v>
      </c>
      <c r="I68" s="102" t="s">
        <v>35</v>
      </c>
      <c r="J68" s="103">
        <f>'[1]6'!M13</f>
        <v>21</v>
      </c>
      <c r="K68" s="104" t="str">
        <f>'[1]6'!E13</f>
        <v>登　潤哉</v>
      </c>
    </row>
    <row r="69" spans="1:11" ht="11.25" customHeight="1" x14ac:dyDescent="0.15">
      <c r="A69" s="105"/>
      <c r="B69" s="100">
        <f>'[1]6'!N10</f>
        <v>21</v>
      </c>
      <c r="C69" s="99" t="s">
        <v>35</v>
      </c>
      <c r="D69" s="104">
        <f>'[1]6'!N11</f>
        <v>10</v>
      </c>
      <c r="E69" s="105"/>
      <c r="F69" s="95"/>
      <c r="G69" s="105"/>
      <c r="H69" s="100">
        <f>'[1]6'!N12</f>
        <v>6</v>
      </c>
      <c r="I69" s="99" t="s">
        <v>35</v>
      </c>
      <c r="J69" s="104">
        <f>'[1]6'!N13</f>
        <v>21</v>
      </c>
      <c r="K69" s="105"/>
    </row>
    <row r="70" spans="1:11" ht="11.25" customHeight="1" thickBot="1" x14ac:dyDescent="0.2">
      <c r="A70" s="106" t="str">
        <f>'[1]6'!F10</f>
        <v>松伏</v>
      </c>
      <c r="B70" s="106">
        <f>'[1]6'!O10</f>
        <v>0</v>
      </c>
      <c r="C70" s="107" t="s">
        <v>35</v>
      </c>
      <c r="D70" s="108">
        <f>'[1]6'!O11</f>
        <v>0</v>
      </c>
      <c r="E70" s="108" t="str">
        <f>'[1]6'!F11</f>
        <v>不動岡</v>
      </c>
      <c r="F70" s="95"/>
      <c r="G70" s="106" t="str">
        <f>'[1]6'!F12</f>
        <v>越谷南</v>
      </c>
      <c r="H70" s="106">
        <f>'[1]6'!O12</f>
        <v>0</v>
      </c>
      <c r="I70" s="107" t="s">
        <v>35</v>
      </c>
      <c r="J70" s="108">
        <f>'[1]6'!O13</f>
        <v>0</v>
      </c>
      <c r="K70" s="108" t="str">
        <f>'[1]6'!F13</f>
        <v>武里中</v>
      </c>
    </row>
    <row r="71" spans="1:11" ht="11.25" customHeight="1" thickTop="1" x14ac:dyDescent="0.15">
      <c r="A71" s="109" t="s">
        <v>34</v>
      </c>
      <c r="B71" s="110">
        <f>'[1]6'!A14</f>
        <v>34</v>
      </c>
      <c r="C71" s="110"/>
      <c r="D71" s="110"/>
      <c r="E71" s="111"/>
      <c r="F71" s="95"/>
      <c r="G71" s="109" t="s">
        <v>34</v>
      </c>
      <c r="H71" s="110">
        <f>'[1]6'!A16</f>
        <v>35</v>
      </c>
      <c r="I71" s="110"/>
      <c r="J71" s="110"/>
      <c r="K71" s="111"/>
    </row>
    <row r="72" spans="1:11" ht="11.25" customHeight="1" x14ac:dyDescent="0.15">
      <c r="A72" s="100" t="str">
        <f>'[1]6'!E14</f>
        <v>黒川　諒一</v>
      </c>
      <c r="B72" s="101">
        <f>'[1]6'!M14</f>
        <v>21</v>
      </c>
      <c r="C72" s="102" t="s">
        <v>35</v>
      </c>
      <c r="D72" s="103">
        <f>'[1]6'!M15</f>
        <v>8</v>
      </c>
      <c r="E72" s="104" t="str">
        <f>'[1]6'!E15</f>
        <v>粕谷　俊輔</v>
      </c>
      <c r="F72" s="95"/>
      <c r="G72" s="100" t="str">
        <f>'[1]6'!E16</f>
        <v>江村　皓貴</v>
      </c>
      <c r="H72" s="101">
        <f>'[1]6'!M16</f>
        <v>8</v>
      </c>
      <c r="I72" s="102" t="s">
        <v>35</v>
      </c>
      <c r="J72" s="103">
        <f>'[1]6'!M17</f>
        <v>21</v>
      </c>
      <c r="K72" s="104" t="str">
        <f>'[1]6'!E17</f>
        <v>横山　準星</v>
      </c>
    </row>
    <row r="73" spans="1:11" ht="11.25" customHeight="1" x14ac:dyDescent="0.15">
      <c r="A73" s="105"/>
      <c r="B73" s="100">
        <f>'[1]6'!N14</f>
        <v>20</v>
      </c>
      <c r="C73" s="99" t="s">
        <v>35</v>
      </c>
      <c r="D73" s="104">
        <f>'[1]6'!N15</f>
        <v>22</v>
      </c>
      <c r="E73" s="105"/>
      <c r="F73" s="95"/>
      <c r="G73" s="105"/>
      <c r="H73" s="100">
        <f>'[1]6'!N16</f>
        <v>8</v>
      </c>
      <c r="I73" s="99" t="s">
        <v>35</v>
      </c>
      <c r="J73" s="104">
        <f>'[1]6'!N17</f>
        <v>21</v>
      </c>
      <c r="K73" s="105"/>
    </row>
    <row r="74" spans="1:11" ht="11.25" customHeight="1" thickBot="1" x14ac:dyDescent="0.2">
      <c r="A74" s="106" t="str">
        <f>'[1]6'!F14</f>
        <v>上里北</v>
      </c>
      <c r="B74" s="106">
        <f>'[1]6'!O14</f>
        <v>17</v>
      </c>
      <c r="C74" s="107" t="s">
        <v>35</v>
      </c>
      <c r="D74" s="108">
        <f>'[1]6'!O15</f>
        <v>21</v>
      </c>
      <c r="E74" s="108" t="str">
        <f>'[1]6'!F15</f>
        <v>県立川越</v>
      </c>
      <c r="F74" s="95"/>
      <c r="G74" s="106" t="str">
        <f>'[1]6'!F16</f>
        <v>県立川越</v>
      </c>
      <c r="H74" s="106">
        <f>'[1]6'!O16</f>
        <v>0</v>
      </c>
      <c r="I74" s="107" t="s">
        <v>35</v>
      </c>
      <c r="J74" s="108">
        <f>'[1]6'!O17</f>
        <v>0</v>
      </c>
      <c r="K74" s="108" t="str">
        <f>'[1]6'!F17</f>
        <v>小松原</v>
      </c>
    </row>
    <row r="75" spans="1:11" ht="11.25" customHeight="1" thickTop="1" x14ac:dyDescent="0.15">
      <c r="A75" s="96" t="s">
        <v>34</v>
      </c>
      <c r="B75" s="97">
        <f>'[1]6'!A18</f>
        <v>36</v>
      </c>
      <c r="C75" s="97"/>
      <c r="D75" s="97"/>
      <c r="E75" s="98"/>
      <c r="F75" s="95"/>
      <c r="G75" s="109" t="s">
        <v>34</v>
      </c>
      <c r="H75" s="110">
        <f>'[1]6'!A20</f>
        <v>37</v>
      </c>
      <c r="I75" s="110"/>
      <c r="J75" s="110"/>
      <c r="K75" s="111"/>
    </row>
    <row r="76" spans="1:11" ht="11.25" customHeight="1" x14ac:dyDescent="0.15">
      <c r="A76" s="100" t="str">
        <f>'[1]6'!E18</f>
        <v>杉田　優希</v>
      </c>
      <c r="B76" s="101">
        <f>'[1]6'!M18</f>
        <v>21</v>
      </c>
      <c r="C76" s="102" t="s">
        <v>35</v>
      </c>
      <c r="D76" s="103">
        <f>'[1]6'!M19</f>
        <v>12</v>
      </c>
      <c r="E76" s="104" t="str">
        <f>'[1]6'!E19</f>
        <v>矢形　圭吾</v>
      </c>
      <c r="F76" s="95"/>
      <c r="G76" s="100" t="str">
        <f>'[1]6'!E20</f>
        <v>鵜澤　那</v>
      </c>
      <c r="H76" s="101">
        <f>'[1]6'!M20</f>
        <v>19</v>
      </c>
      <c r="I76" s="102" t="s">
        <v>35</v>
      </c>
      <c r="J76" s="103">
        <f>'[1]6'!M21</f>
        <v>21</v>
      </c>
      <c r="K76" s="104" t="str">
        <f>'[1]6'!E21</f>
        <v>吉田　祐基</v>
      </c>
    </row>
    <row r="77" spans="1:11" ht="11.25" customHeight="1" x14ac:dyDescent="0.15">
      <c r="A77" s="105"/>
      <c r="B77" s="100">
        <f>'[1]6'!N18</f>
        <v>21</v>
      </c>
      <c r="C77" s="99" t="s">
        <v>35</v>
      </c>
      <c r="D77" s="104">
        <f>'[1]6'!N19</f>
        <v>13</v>
      </c>
      <c r="E77" s="105"/>
      <c r="F77" s="95"/>
      <c r="G77" s="105"/>
      <c r="H77" s="100">
        <f>'[1]6'!N20</f>
        <v>14</v>
      </c>
      <c r="I77" s="99" t="s">
        <v>35</v>
      </c>
      <c r="J77" s="104">
        <f>'[1]6'!N21</f>
        <v>21</v>
      </c>
      <c r="K77" s="105"/>
    </row>
    <row r="78" spans="1:11" ht="11.25" customHeight="1" thickBot="1" x14ac:dyDescent="0.2">
      <c r="A78" s="106" t="str">
        <f>'[1]6'!F18</f>
        <v>越谷南</v>
      </c>
      <c r="B78" s="106">
        <f>'[1]6'!O18</f>
        <v>0</v>
      </c>
      <c r="C78" s="107" t="s">
        <v>35</v>
      </c>
      <c r="D78" s="108">
        <f>'[1]6'!O19</f>
        <v>0</v>
      </c>
      <c r="E78" s="108" t="str">
        <f>'[1]6'!F19</f>
        <v>浦和北</v>
      </c>
      <c r="F78" s="95"/>
      <c r="G78" s="106" t="str">
        <f>'[1]6'!F20</f>
        <v>鴻巣</v>
      </c>
      <c r="H78" s="106">
        <f>'[1]6'!O20</f>
        <v>0</v>
      </c>
      <c r="I78" s="107" t="s">
        <v>35</v>
      </c>
      <c r="J78" s="108">
        <f>'[1]6'!O21</f>
        <v>0</v>
      </c>
      <c r="K78" s="108" t="str">
        <f>'[1]6'!F21</f>
        <v>八幡木中</v>
      </c>
    </row>
    <row r="79" spans="1:11" ht="11.25" customHeight="1" thickTop="1" x14ac:dyDescent="0.15">
      <c r="A79" s="109" t="s">
        <v>34</v>
      </c>
      <c r="B79" s="110">
        <f>'[1]6'!A22</f>
        <v>38</v>
      </c>
      <c r="C79" s="110"/>
      <c r="D79" s="110"/>
      <c r="E79" s="111"/>
      <c r="F79" s="95"/>
      <c r="G79" s="109" t="s">
        <v>34</v>
      </c>
      <c r="H79" s="110">
        <f>'[1]6'!A24</f>
        <v>39</v>
      </c>
      <c r="I79" s="110"/>
      <c r="J79" s="110"/>
      <c r="K79" s="111"/>
    </row>
    <row r="80" spans="1:11" ht="11.25" customHeight="1" x14ac:dyDescent="0.15">
      <c r="A80" s="100" t="str">
        <f>'[1]6'!E22</f>
        <v>佐古和樹</v>
      </c>
      <c r="B80" s="101">
        <f>'[1]6'!M22</f>
        <v>21</v>
      </c>
      <c r="C80" s="102" t="s">
        <v>35</v>
      </c>
      <c r="D80" s="103">
        <f>'[1]6'!M23</f>
        <v>18</v>
      </c>
      <c r="E80" s="104" t="str">
        <f>'[1]6'!E23</f>
        <v>土田　陽</v>
      </c>
      <c r="F80" s="95"/>
      <c r="G80" s="100" t="str">
        <f>'[1]6'!E24</f>
        <v>諸星　拓未</v>
      </c>
      <c r="H80" s="101">
        <f>'[1]6'!M24</f>
        <v>12</v>
      </c>
      <c r="I80" s="102" t="s">
        <v>35</v>
      </c>
      <c r="J80" s="103">
        <f>'[1]6'!M25</f>
        <v>21</v>
      </c>
      <c r="K80" s="104" t="str">
        <f>'[1]6'!E25</f>
        <v>横村　友城</v>
      </c>
    </row>
    <row r="81" spans="1:11" ht="11.25" customHeight="1" x14ac:dyDescent="0.15">
      <c r="A81" s="105"/>
      <c r="B81" s="100">
        <f>'[1]6'!N22</f>
        <v>21</v>
      </c>
      <c r="C81" s="99" t="s">
        <v>35</v>
      </c>
      <c r="D81" s="104">
        <f>'[1]6'!N23</f>
        <v>18</v>
      </c>
      <c r="E81" s="105"/>
      <c r="F81" s="95"/>
      <c r="G81" s="105"/>
      <c r="H81" s="100">
        <f>'[1]6'!N24</f>
        <v>8</v>
      </c>
      <c r="I81" s="99" t="s">
        <v>35</v>
      </c>
      <c r="J81" s="104">
        <f>'[1]6'!N25</f>
        <v>21</v>
      </c>
      <c r="K81" s="105"/>
    </row>
    <row r="82" spans="1:11" ht="11.25" customHeight="1" thickBot="1" x14ac:dyDescent="0.2">
      <c r="A82" s="106" t="str">
        <f>'[1]6'!F22</f>
        <v>武里中</v>
      </c>
      <c r="B82" s="106">
        <f>'[1]6'!O22</f>
        <v>0</v>
      </c>
      <c r="C82" s="107" t="s">
        <v>35</v>
      </c>
      <c r="D82" s="108">
        <f>'[1]6'!O23</f>
        <v>0</v>
      </c>
      <c r="E82" s="108" t="str">
        <f>'[1]6'!F23</f>
        <v>小松原</v>
      </c>
      <c r="F82" s="95"/>
      <c r="G82" s="106" t="str">
        <f>'[1]6'!F24</f>
        <v>浦和北</v>
      </c>
      <c r="H82" s="106">
        <f>'[1]6'!O24</f>
        <v>0</v>
      </c>
      <c r="I82" s="107" t="s">
        <v>35</v>
      </c>
      <c r="J82" s="108">
        <f>'[1]6'!O25</f>
        <v>0</v>
      </c>
      <c r="K82" s="108" t="str">
        <f>'[1]6'!F25</f>
        <v>久喜北陽</v>
      </c>
    </row>
    <row r="83" spans="1:11" ht="11.25" customHeight="1" thickTop="1" x14ac:dyDescent="0.15">
      <c r="A83" s="96" t="s">
        <v>34</v>
      </c>
      <c r="B83" s="97">
        <f>'[1]6'!A26</f>
        <v>40</v>
      </c>
      <c r="C83" s="97"/>
      <c r="D83" s="97"/>
      <c r="E83" s="98"/>
      <c r="F83" s="95"/>
      <c r="G83" s="109" t="s">
        <v>34</v>
      </c>
      <c r="H83" s="110">
        <f>'[1]6'!A28</f>
        <v>41</v>
      </c>
      <c r="I83" s="110"/>
      <c r="J83" s="110"/>
      <c r="K83" s="111"/>
    </row>
    <row r="84" spans="1:11" ht="11.25" customHeight="1" x14ac:dyDescent="0.15">
      <c r="A84" s="100" t="str">
        <f>'[1]6'!E26</f>
        <v>山下　直飛</v>
      </c>
      <c r="B84" s="101">
        <f>'[1]6'!M26</f>
        <v>21</v>
      </c>
      <c r="C84" s="102" t="s">
        <v>35</v>
      </c>
      <c r="D84" s="103">
        <f>'[1]6'!M27</f>
        <v>11</v>
      </c>
      <c r="E84" s="104" t="str">
        <f>'[1]6'!E27</f>
        <v>岩曽　航</v>
      </c>
      <c r="F84" s="95"/>
      <c r="G84" s="100" t="str">
        <f>'[1]6'!E28</f>
        <v>廿楽　大輝</v>
      </c>
      <c r="H84" s="101">
        <f>'[1]6'!M28</f>
        <v>10</v>
      </c>
      <c r="I84" s="102" t="s">
        <v>35</v>
      </c>
      <c r="J84" s="103">
        <f>'[1]6'!M29</f>
        <v>21</v>
      </c>
      <c r="K84" s="104" t="str">
        <f>'[1]6'!E29</f>
        <v>福田冬弥</v>
      </c>
    </row>
    <row r="85" spans="1:11" ht="11.25" customHeight="1" x14ac:dyDescent="0.15">
      <c r="A85" s="105"/>
      <c r="B85" s="100">
        <f>'[1]6'!N26</f>
        <v>21</v>
      </c>
      <c r="C85" s="99" t="s">
        <v>35</v>
      </c>
      <c r="D85" s="104">
        <f>'[1]6'!N27</f>
        <v>10</v>
      </c>
      <c r="E85" s="105"/>
      <c r="F85" s="95"/>
      <c r="G85" s="105"/>
      <c r="H85" s="100">
        <f>'[1]6'!N28</f>
        <v>6</v>
      </c>
      <c r="I85" s="99" t="s">
        <v>35</v>
      </c>
      <c r="J85" s="104">
        <f>'[1]6'!N29</f>
        <v>21</v>
      </c>
      <c r="K85" s="105"/>
    </row>
    <row r="86" spans="1:11" ht="11.25" customHeight="1" thickBot="1" x14ac:dyDescent="0.2">
      <c r="A86" s="106" t="str">
        <f>'[1]6'!F26</f>
        <v>川口東</v>
      </c>
      <c r="B86" s="106">
        <f>'[1]6'!O26</f>
        <v>0</v>
      </c>
      <c r="C86" s="107" t="s">
        <v>35</v>
      </c>
      <c r="D86" s="108">
        <f>'[1]6'!O27</f>
        <v>0</v>
      </c>
      <c r="E86" s="108" t="str">
        <f>'[1]6'!F27</f>
        <v>川越東</v>
      </c>
      <c r="F86" s="95"/>
      <c r="G86" s="106" t="str">
        <f>'[1]6'!F28</f>
        <v>大宮東</v>
      </c>
      <c r="H86" s="106">
        <f>'[1]6'!O28</f>
        <v>0</v>
      </c>
      <c r="I86" s="107" t="s">
        <v>35</v>
      </c>
      <c r="J86" s="108">
        <f>'[1]6'!O29</f>
        <v>0</v>
      </c>
      <c r="K86" s="108" t="str">
        <f>'[1]6'!F29</f>
        <v>武里中</v>
      </c>
    </row>
    <row r="87" spans="1:11" ht="11.25" customHeight="1" thickTop="1" x14ac:dyDescent="0.15">
      <c r="A87" s="109" t="s">
        <v>34</v>
      </c>
      <c r="B87" s="110">
        <f>'[1]6'!A30</f>
        <v>42</v>
      </c>
      <c r="C87" s="110"/>
      <c r="D87" s="110"/>
      <c r="E87" s="111"/>
      <c r="F87" s="95"/>
      <c r="G87" s="109" t="s">
        <v>34</v>
      </c>
      <c r="H87" s="110">
        <f>'[1]6'!A32</f>
        <v>43</v>
      </c>
      <c r="I87" s="110"/>
      <c r="J87" s="110"/>
      <c r="K87" s="111"/>
    </row>
    <row r="88" spans="1:11" ht="11.25" customHeight="1" x14ac:dyDescent="0.15">
      <c r="A88" s="100" t="str">
        <f>'[1]6'!E30</f>
        <v>佐藤　陵汰</v>
      </c>
      <c r="B88" s="101">
        <f>'[1]6'!M30</f>
        <v>10</v>
      </c>
      <c r="C88" s="102" t="s">
        <v>35</v>
      </c>
      <c r="D88" s="103">
        <f>'[1]6'!M31</f>
        <v>21</v>
      </c>
      <c r="E88" s="104" t="str">
        <f>'[1]6'!E31</f>
        <v>根岸　芳騎</v>
      </c>
      <c r="F88" s="95"/>
      <c r="G88" s="100" t="str">
        <f>'[1]6'!E32</f>
        <v>斉藤　巴夢</v>
      </c>
      <c r="H88" s="101">
        <f>'[1]6'!M32</f>
        <v>12</v>
      </c>
      <c r="I88" s="102" t="s">
        <v>35</v>
      </c>
      <c r="J88" s="103">
        <f>'[1]6'!M33</f>
        <v>21</v>
      </c>
      <c r="K88" s="104" t="str">
        <f>'[1]6'!E33</f>
        <v>小堀　翼</v>
      </c>
    </row>
    <row r="89" spans="1:11" ht="11.25" customHeight="1" x14ac:dyDescent="0.15">
      <c r="A89" s="105"/>
      <c r="B89" s="100">
        <f>'[1]6'!N30</f>
        <v>12</v>
      </c>
      <c r="C89" s="99" t="s">
        <v>35</v>
      </c>
      <c r="D89" s="104">
        <f>'[1]6'!N31</f>
        <v>21</v>
      </c>
      <c r="E89" s="105"/>
      <c r="F89" s="95"/>
      <c r="G89" s="105"/>
      <c r="H89" s="100">
        <f>'[1]6'!N32</f>
        <v>13</v>
      </c>
      <c r="I89" s="99" t="s">
        <v>35</v>
      </c>
      <c r="J89" s="104">
        <f>'[1]6'!N33</f>
        <v>21</v>
      </c>
      <c r="K89" s="105"/>
    </row>
    <row r="90" spans="1:11" ht="11.25" customHeight="1" thickBot="1" x14ac:dyDescent="0.2">
      <c r="A90" s="106" t="str">
        <f>'[1]6'!F30</f>
        <v>松伏</v>
      </c>
      <c r="B90" s="106">
        <f>'[1]6'!O30</f>
        <v>0</v>
      </c>
      <c r="C90" s="107" t="s">
        <v>35</v>
      </c>
      <c r="D90" s="108">
        <f>'[1]6'!O31</f>
        <v>0</v>
      </c>
      <c r="E90" s="108" t="str">
        <f>'[1]6'!F31</f>
        <v>小松原</v>
      </c>
      <c r="F90" s="95"/>
      <c r="G90" s="106" t="str">
        <f>'[1]6'!F32</f>
        <v>春日部工</v>
      </c>
      <c r="H90" s="106">
        <f>'[1]6'!O32</f>
        <v>0</v>
      </c>
      <c r="I90" s="107" t="s">
        <v>35</v>
      </c>
      <c r="J90" s="108">
        <f>'[1]6'!O33</f>
        <v>0</v>
      </c>
      <c r="K90" s="108" t="str">
        <f>'[1]6'!F33</f>
        <v>鴻巣</v>
      </c>
    </row>
    <row r="91" spans="1:11" ht="11.25" customHeight="1" thickTop="1" x14ac:dyDescent="0.15">
      <c r="A91" s="96" t="s">
        <v>34</v>
      </c>
      <c r="B91" s="97">
        <f>'[1]6'!A34</f>
        <v>44</v>
      </c>
      <c r="C91" s="97"/>
      <c r="D91" s="97"/>
      <c r="E91" s="98"/>
      <c r="G91" s="109" t="s">
        <v>34</v>
      </c>
      <c r="H91" s="110">
        <f>'[1]6'!A36</f>
        <v>45</v>
      </c>
      <c r="I91" s="110"/>
      <c r="J91" s="110"/>
      <c r="K91" s="111"/>
    </row>
    <row r="92" spans="1:11" ht="11.25" customHeight="1" x14ac:dyDescent="0.15">
      <c r="A92" s="100" t="str">
        <f>'[1]6'!E34</f>
        <v>中村　道也</v>
      </c>
      <c r="B92" s="101">
        <f>'[1]6'!M34</f>
        <v>21</v>
      </c>
      <c r="C92" s="102" t="s">
        <v>35</v>
      </c>
      <c r="D92" s="103">
        <f>'[1]6'!M35</f>
        <v>16</v>
      </c>
      <c r="E92" s="104" t="str">
        <f>'[1]6'!E35</f>
        <v>石井　文也</v>
      </c>
      <c r="G92" s="100" t="str">
        <f>'[1]6'!E36</f>
        <v>横関　隼人</v>
      </c>
      <c r="H92" s="101">
        <f>'[1]6'!M36</f>
        <v>21</v>
      </c>
      <c r="I92" s="102" t="s">
        <v>35</v>
      </c>
      <c r="J92" s="103">
        <f>'[1]6'!M37</f>
        <v>15</v>
      </c>
      <c r="K92" s="104" t="str">
        <f>'[1]6'!E37</f>
        <v>野間　駿太</v>
      </c>
    </row>
    <row r="93" spans="1:11" ht="11.25" customHeight="1" x14ac:dyDescent="0.15">
      <c r="A93" s="105"/>
      <c r="B93" s="100">
        <f>'[1]6'!N34</f>
        <v>21</v>
      </c>
      <c r="C93" s="99" t="s">
        <v>35</v>
      </c>
      <c r="D93" s="104">
        <f>'[1]6'!N35</f>
        <v>10</v>
      </c>
      <c r="E93" s="105"/>
      <c r="G93" s="105"/>
      <c r="H93" s="100">
        <f>'[1]6'!N36</f>
        <v>13</v>
      </c>
      <c r="I93" s="99" t="s">
        <v>35</v>
      </c>
      <c r="J93" s="104">
        <f>'[1]6'!N37</f>
        <v>21</v>
      </c>
      <c r="K93" s="105"/>
    </row>
    <row r="94" spans="1:11" ht="11.25" customHeight="1" thickBot="1" x14ac:dyDescent="0.2">
      <c r="A94" s="106" t="str">
        <f>'[1]6'!F34</f>
        <v>川越東</v>
      </c>
      <c r="B94" s="106">
        <f>'[1]6'!O34</f>
        <v>0</v>
      </c>
      <c r="C94" s="107" t="s">
        <v>35</v>
      </c>
      <c r="D94" s="108">
        <f>'[1]6'!O35</f>
        <v>0</v>
      </c>
      <c r="E94" s="108" t="str">
        <f>'[1]6'!F35</f>
        <v>栗橋北彩</v>
      </c>
      <c r="G94" s="106" t="str">
        <f>'[1]6'!F36</f>
        <v>坂戸西</v>
      </c>
      <c r="H94" s="106">
        <f>'[1]6'!O36</f>
        <v>21</v>
      </c>
      <c r="I94" s="107" t="s">
        <v>35</v>
      </c>
      <c r="J94" s="108">
        <f>'[1]6'!O37</f>
        <v>16</v>
      </c>
      <c r="K94" s="108" t="str">
        <f>'[1]6'!F37</f>
        <v>北本</v>
      </c>
    </row>
    <row r="95" spans="1:11" ht="11.25" customHeight="1" thickTop="1" x14ac:dyDescent="0.15">
      <c r="A95" s="109" t="s">
        <v>34</v>
      </c>
      <c r="B95" s="110">
        <f>'[1]6'!A38</f>
        <v>46</v>
      </c>
      <c r="C95" s="110"/>
      <c r="D95" s="110"/>
      <c r="E95" s="111"/>
      <c r="F95" s="95"/>
      <c r="G95" s="109" t="s">
        <v>34</v>
      </c>
      <c r="H95" s="110">
        <f>'[1]6'!A40</f>
        <v>47</v>
      </c>
      <c r="I95" s="110"/>
      <c r="J95" s="110"/>
      <c r="K95" s="111"/>
    </row>
    <row r="96" spans="1:11" ht="11.25" customHeight="1" x14ac:dyDescent="0.15">
      <c r="A96" s="100" t="str">
        <f>'[1]6'!E38</f>
        <v>高橋栄希</v>
      </c>
      <c r="B96" s="101">
        <f>'[1]6'!M38</f>
        <v>21</v>
      </c>
      <c r="C96" s="102" t="s">
        <v>35</v>
      </c>
      <c r="D96" s="103">
        <f>'[1]6'!M39</f>
        <v>14</v>
      </c>
      <c r="E96" s="104" t="str">
        <f>'[1]6'!E39</f>
        <v>小林　大樹</v>
      </c>
      <c r="F96" s="95"/>
      <c r="G96" s="100" t="str">
        <f>'[1]6'!E40</f>
        <v>相原　陽大</v>
      </c>
      <c r="H96" s="101">
        <f>'[1]6'!M40</f>
        <v>13</v>
      </c>
      <c r="I96" s="102" t="s">
        <v>35</v>
      </c>
      <c r="J96" s="103">
        <f>'[1]6'!M41</f>
        <v>21</v>
      </c>
      <c r="K96" s="104" t="str">
        <f>'[1]6'!E41</f>
        <v>細野　颯</v>
      </c>
    </row>
    <row r="97" spans="1:11" ht="11.25" customHeight="1" x14ac:dyDescent="0.15">
      <c r="A97" s="105"/>
      <c r="B97" s="100">
        <f>'[1]6'!N38</f>
        <v>21</v>
      </c>
      <c r="C97" s="99" t="s">
        <v>35</v>
      </c>
      <c r="D97" s="104">
        <f>'[1]6'!N39</f>
        <v>11</v>
      </c>
      <c r="E97" s="105"/>
      <c r="F97" s="95"/>
      <c r="G97" s="105"/>
      <c r="H97" s="100">
        <f>'[1]6'!N40</f>
        <v>12</v>
      </c>
      <c r="I97" s="99" t="s">
        <v>35</v>
      </c>
      <c r="J97" s="104">
        <f>'[1]6'!N41</f>
        <v>21</v>
      </c>
      <c r="K97" s="105"/>
    </row>
    <row r="98" spans="1:11" ht="11.25" customHeight="1" thickBot="1" x14ac:dyDescent="0.2">
      <c r="A98" s="106" t="str">
        <f>'[1]6'!F38</f>
        <v>武里中</v>
      </c>
      <c r="B98" s="106">
        <f>'[1]6'!O38</f>
        <v>0</v>
      </c>
      <c r="C98" s="107" t="s">
        <v>35</v>
      </c>
      <c r="D98" s="108">
        <f>'[1]6'!O39</f>
        <v>0</v>
      </c>
      <c r="E98" s="108" t="str">
        <f>'[1]6'!F39</f>
        <v>川口東</v>
      </c>
      <c r="F98" s="95"/>
      <c r="G98" s="106" t="str">
        <f>'[1]6'!F40</f>
        <v>県立浦和</v>
      </c>
      <c r="H98" s="106">
        <f>'[1]6'!O40</f>
        <v>0</v>
      </c>
      <c r="I98" s="107" t="s">
        <v>35</v>
      </c>
      <c r="J98" s="108">
        <f>'[1]6'!O41</f>
        <v>0</v>
      </c>
      <c r="K98" s="108" t="str">
        <f>'[1]6'!F41</f>
        <v>久喜北陽</v>
      </c>
    </row>
    <row r="99" spans="1:11" ht="11.25" customHeight="1" thickTop="1" x14ac:dyDescent="0.15">
      <c r="A99" s="96" t="s">
        <v>34</v>
      </c>
      <c r="B99" s="97">
        <f>'[1]6'!A42</f>
        <v>48</v>
      </c>
      <c r="C99" s="97"/>
      <c r="D99" s="97"/>
      <c r="E99" s="98"/>
      <c r="G99" s="109" t="s">
        <v>34</v>
      </c>
      <c r="H99" s="110">
        <f>'[1]6'!A44</f>
        <v>49</v>
      </c>
      <c r="I99" s="110"/>
      <c r="J99" s="110"/>
      <c r="K99" s="111"/>
    </row>
    <row r="100" spans="1:11" ht="11.25" customHeight="1" x14ac:dyDescent="0.15">
      <c r="A100" s="100" t="str">
        <f>'[1]6'!E42</f>
        <v>大山　遼</v>
      </c>
      <c r="B100" s="101">
        <f>'[1]6'!M42</f>
        <v>21</v>
      </c>
      <c r="C100" s="102" t="s">
        <v>35</v>
      </c>
      <c r="D100" s="103">
        <f>'[1]6'!M43</f>
        <v>13</v>
      </c>
      <c r="E100" s="104" t="str">
        <f>'[1]6'!E43</f>
        <v>翁長　勝歓</v>
      </c>
      <c r="G100" s="100" t="str">
        <f>'[1]6'!E44</f>
        <v>恩田　凌介</v>
      </c>
      <c r="H100" s="101">
        <f>'[1]6'!M44</f>
        <v>20</v>
      </c>
      <c r="I100" s="102" t="s">
        <v>35</v>
      </c>
      <c r="J100" s="103">
        <f>'[1]6'!M45</f>
        <v>22</v>
      </c>
      <c r="K100" s="104" t="str">
        <f>'[1]6'!E45</f>
        <v>大脇慎也</v>
      </c>
    </row>
    <row r="101" spans="1:11" ht="11.25" customHeight="1" x14ac:dyDescent="0.15">
      <c r="A101" s="105"/>
      <c r="B101" s="100">
        <f>'[1]6'!N42</f>
        <v>21</v>
      </c>
      <c r="C101" s="99" t="s">
        <v>35</v>
      </c>
      <c r="D101" s="104">
        <f>'[1]6'!N43</f>
        <v>14</v>
      </c>
      <c r="E101" s="105"/>
      <c r="G101" s="105"/>
      <c r="H101" s="100">
        <f>'[1]6'!N44</f>
        <v>21</v>
      </c>
      <c r="I101" s="99" t="s">
        <v>35</v>
      </c>
      <c r="J101" s="104">
        <f>'[1]6'!N45</f>
        <v>19</v>
      </c>
      <c r="K101" s="105"/>
    </row>
    <row r="102" spans="1:11" ht="11.25" customHeight="1" thickBot="1" x14ac:dyDescent="0.2">
      <c r="A102" s="106" t="str">
        <f>'[1]6'!F42</f>
        <v>鴻巣</v>
      </c>
      <c r="B102" s="106">
        <f>'[1]6'!O42</f>
        <v>0</v>
      </c>
      <c r="C102" s="107" t="s">
        <v>35</v>
      </c>
      <c r="D102" s="108">
        <f>'[1]6'!O43</f>
        <v>0</v>
      </c>
      <c r="E102" s="108" t="str">
        <f>'[1]6'!F43</f>
        <v>川口東</v>
      </c>
      <c r="G102" s="106" t="str">
        <f>'[1]6'!F44</f>
        <v>大宮東</v>
      </c>
      <c r="H102" s="106">
        <f>'[1]6'!O44</f>
        <v>13</v>
      </c>
      <c r="I102" s="107" t="s">
        <v>35</v>
      </c>
      <c r="J102" s="108">
        <f>'[1]6'!O45</f>
        <v>21</v>
      </c>
      <c r="K102" s="108" t="str">
        <f>'[1]6'!F45</f>
        <v>武里中</v>
      </c>
    </row>
    <row r="103" spans="1:11" ht="11.25" customHeight="1" thickTop="1" x14ac:dyDescent="0.15">
      <c r="A103" s="109" t="s">
        <v>34</v>
      </c>
      <c r="B103" s="110">
        <f>'[1]6'!A46</f>
        <v>50</v>
      </c>
      <c r="C103" s="110"/>
      <c r="D103" s="110"/>
      <c r="E103" s="111"/>
      <c r="G103" s="109" t="s">
        <v>34</v>
      </c>
      <c r="H103" s="110">
        <f>'[1]6'!A48</f>
        <v>51</v>
      </c>
      <c r="I103" s="110"/>
      <c r="J103" s="110"/>
      <c r="K103" s="111"/>
    </row>
    <row r="104" spans="1:11" ht="11.25" customHeight="1" x14ac:dyDescent="0.15">
      <c r="A104" s="100" t="str">
        <f>'[1]6'!E46</f>
        <v>滝口　隼祐</v>
      </c>
      <c r="B104" s="101">
        <f>'[1]6'!M46</f>
        <v>13</v>
      </c>
      <c r="C104" s="102" t="s">
        <v>35</v>
      </c>
      <c r="D104" s="103">
        <f>'[1]6'!M47</f>
        <v>21</v>
      </c>
      <c r="E104" s="104" t="str">
        <f>'[1]6'!E47</f>
        <v>杉本　一真</v>
      </c>
      <c r="G104" s="100" t="str">
        <f>'[1]6'!E48</f>
        <v>飯田　祐樹</v>
      </c>
      <c r="H104" s="101">
        <f>'[1]6'!M48</f>
        <v>8</v>
      </c>
      <c r="I104" s="102" t="s">
        <v>35</v>
      </c>
      <c r="J104" s="103">
        <f>'[1]6'!M49</f>
        <v>21</v>
      </c>
      <c r="K104" s="104" t="str">
        <f>'[1]6'!E49</f>
        <v>後藤　亮貴</v>
      </c>
    </row>
    <row r="105" spans="1:11" ht="11.25" customHeight="1" x14ac:dyDescent="0.15">
      <c r="A105" s="105"/>
      <c r="B105" s="100">
        <f>'[1]6'!N46</f>
        <v>10</v>
      </c>
      <c r="C105" s="99" t="s">
        <v>35</v>
      </c>
      <c r="D105" s="104">
        <f>'[1]6'!N47</f>
        <v>21</v>
      </c>
      <c r="E105" s="105"/>
      <c r="G105" s="105"/>
      <c r="H105" s="100">
        <f>'[1]6'!N48</f>
        <v>8</v>
      </c>
      <c r="I105" s="99" t="s">
        <v>35</v>
      </c>
      <c r="J105" s="104">
        <f>'[1]6'!N49</f>
        <v>21</v>
      </c>
      <c r="K105" s="105"/>
    </row>
    <row r="106" spans="1:11" ht="11.25" customHeight="1" thickBot="1" x14ac:dyDescent="0.2">
      <c r="A106" s="106" t="str">
        <f>'[1]6'!F46</f>
        <v>本太中</v>
      </c>
      <c r="B106" s="106">
        <f>'[1]6'!O46</f>
        <v>0</v>
      </c>
      <c r="C106" s="107" t="s">
        <v>35</v>
      </c>
      <c r="D106" s="108">
        <f>'[1]6'!O47</f>
        <v>0</v>
      </c>
      <c r="E106" s="108" t="str">
        <f>'[1]6'!F47</f>
        <v>浦和北</v>
      </c>
      <c r="G106" s="109" t="str">
        <f>'[1]6'!F48</f>
        <v>与野</v>
      </c>
      <c r="H106" s="109">
        <f>'[1]6'!O48</f>
        <v>0</v>
      </c>
      <c r="I106" s="110" t="s">
        <v>35</v>
      </c>
      <c r="J106" s="111">
        <f>'[1]6'!O49</f>
        <v>0</v>
      </c>
      <c r="K106" s="111" t="str">
        <f>'[1]6'!F49</f>
        <v>小松原</v>
      </c>
    </row>
    <row r="107" spans="1:11" ht="11.25" customHeight="1" thickTop="1" x14ac:dyDescent="0.15">
      <c r="A107" s="96" t="s">
        <v>34</v>
      </c>
      <c r="B107" s="97">
        <f>'[1]6'!A50</f>
        <v>52</v>
      </c>
      <c r="C107" s="97"/>
      <c r="D107" s="97"/>
      <c r="E107" s="98"/>
      <c r="G107" s="109" t="s">
        <v>34</v>
      </c>
      <c r="H107" s="110">
        <f>'[1]6'!A52</f>
        <v>53</v>
      </c>
      <c r="I107" s="110"/>
      <c r="J107" s="110"/>
      <c r="K107" s="111"/>
    </row>
    <row r="108" spans="1:11" ht="11.25" customHeight="1" x14ac:dyDescent="0.15">
      <c r="A108" s="100" t="str">
        <f>'[1]6'!E50</f>
        <v>三浦　健太</v>
      </c>
      <c r="B108" s="101">
        <f>'[1]6'!M50</f>
        <v>20</v>
      </c>
      <c r="C108" s="102" t="s">
        <v>35</v>
      </c>
      <c r="D108" s="103">
        <f>'[1]6'!M51</f>
        <v>22</v>
      </c>
      <c r="E108" s="104" t="str">
        <f>'[1]6'!E51</f>
        <v>西田井　理久</v>
      </c>
      <c r="G108" s="100" t="str">
        <f>'[1]6'!E52</f>
        <v>大郷　雄翼</v>
      </c>
      <c r="H108" s="101">
        <f>'[1]6'!M52</f>
        <v>21</v>
      </c>
      <c r="I108" s="102" t="s">
        <v>35</v>
      </c>
      <c r="J108" s="103">
        <f>'[1]6'!M53</f>
        <v>15</v>
      </c>
      <c r="K108" s="104" t="str">
        <f>'[1]6'!E53</f>
        <v>太田　悠斗</v>
      </c>
    </row>
    <row r="109" spans="1:11" ht="11.25" customHeight="1" x14ac:dyDescent="0.15">
      <c r="A109" s="105"/>
      <c r="B109" s="100">
        <f>'[1]6'!N50</f>
        <v>21</v>
      </c>
      <c r="C109" s="99" t="s">
        <v>35</v>
      </c>
      <c r="D109" s="104">
        <f>'[1]6'!N51</f>
        <v>10</v>
      </c>
      <c r="E109" s="105"/>
      <c r="G109" s="105"/>
      <c r="H109" s="100">
        <f>'[1]6'!N52</f>
        <v>13</v>
      </c>
      <c r="I109" s="99" t="s">
        <v>35</v>
      </c>
      <c r="J109" s="104">
        <f>'[1]6'!N53</f>
        <v>21</v>
      </c>
      <c r="K109" s="105"/>
    </row>
    <row r="110" spans="1:11" ht="11.25" customHeight="1" thickBot="1" x14ac:dyDescent="0.2">
      <c r="A110" s="106" t="str">
        <f>'[1]6'!F50</f>
        <v>春日部工</v>
      </c>
      <c r="B110" s="106">
        <f>'[1]6'!O50</f>
        <v>21</v>
      </c>
      <c r="C110" s="107" t="s">
        <v>35</v>
      </c>
      <c r="D110" s="108">
        <f>'[1]6'!O51</f>
        <v>19</v>
      </c>
      <c r="E110" s="108" t="str">
        <f>'[1]6'!F51</f>
        <v>大宮南</v>
      </c>
      <c r="G110" s="106" t="str">
        <f>'[1]6'!F52</f>
        <v>浦和北</v>
      </c>
      <c r="H110" s="106">
        <f>'[1]6'!O52</f>
        <v>21</v>
      </c>
      <c r="I110" s="107" t="s">
        <v>35</v>
      </c>
      <c r="J110" s="108">
        <f>'[1]6'!O53</f>
        <v>9</v>
      </c>
      <c r="K110" s="108" t="str">
        <f>'[1]6'!F53</f>
        <v>春日部</v>
      </c>
    </row>
    <row r="111" spans="1:11" ht="11.25" customHeight="1" thickTop="1" x14ac:dyDescent="0.15">
      <c r="A111" s="109" t="s">
        <v>34</v>
      </c>
      <c r="B111" s="110">
        <f>'[1]6'!A54</f>
        <v>54</v>
      </c>
      <c r="C111" s="110"/>
      <c r="D111" s="110"/>
      <c r="E111" s="111"/>
      <c r="G111" s="109" t="s">
        <v>34</v>
      </c>
      <c r="H111" s="110">
        <f>'[1]6'!A56</f>
        <v>55</v>
      </c>
      <c r="I111" s="110"/>
      <c r="J111" s="110"/>
      <c r="K111" s="111"/>
    </row>
    <row r="112" spans="1:11" ht="11.25" customHeight="1" x14ac:dyDescent="0.15">
      <c r="A112" s="100" t="str">
        <f>'[1]6'!E54</f>
        <v>中島健吾</v>
      </c>
      <c r="B112" s="101">
        <f>'[1]6'!M54</f>
        <v>21</v>
      </c>
      <c r="C112" s="102" t="s">
        <v>35</v>
      </c>
      <c r="D112" s="103">
        <f>'[1]6'!M55</f>
        <v>8</v>
      </c>
      <c r="E112" s="104" t="str">
        <f>'[1]6'!E55</f>
        <v>芹ヶ野　渓介</v>
      </c>
      <c r="G112" s="100" t="str">
        <f>'[1]6'!E56</f>
        <v>中山　晟斗</v>
      </c>
      <c r="H112" s="101">
        <f>'[1]6'!M56</f>
        <v>8</v>
      </c>
      <c r="I112" s="102" t="s">
        <v>35</v>
      </c>
      <c r="J112" s="103">
        <f>'[1]6'!M57</f>
        <v>21</v>
      </c>
      <c r="K112" s="104" t="str">
        <f>'[1]6'!E57</f>
        <v>田村　幸大</v>
      </c>
    </row>
    <row r="113" spans="1:11" ht="11.25" customHeight="1" x14ac:dyDescent="0.15">
      <c r="A113" s="105"/>
      <c r="B113" s="100">
        <f>'[1]6'!N54</f>
        <v>21</v>
      </c>
      <c r="C113" s="99" t="s">
        <v>35</v>
      </c>
      <c r="D113" s="104">
        <f>'[1]6'!N55</f>
        <v>13</v>
      </c>
      <c r="E113" s="105"/>
      <c r="G113" s="105"/>
      <c r="H113" s="100">
        <f>'[1]6'!N56</f>
        <v>5</v>
      </c>
      <c r="I113" s="99" t="s">
        <v>35</v>
      </c>
      <c r="J113" s="104">
        <f>'[1]6'!N57</f>
        <v>21</v>
      </c>
      <c r="K113" s="105"/>
    </row>
    <row r="114" spans="1:11" ht="11.25" customHeight="1" thickBot="1" x14ac:dyDescent="0.2">
      <c r="A114" s="106" t="str">
        <f>'[1]6'!F54</f>
        <v>武里中</v>
      </c>
      <c r="B114" s="106">
        <f>'[1]6'!O54</f>
        <v>0</v>
      </c>
      <c r="C114" s="107" t="s">
        <v>35</v>
      </c>
      <c r="D114" s="108">
        <f>'[1]6'!O55</f>
        <v>0</v>
      </c>
      <c r="E114" s="108" t="str">
        <f>'[1]6'!F55</f>
        <v>川口東</v>
      </c>
      <c r="G114" s="106" t="str">
        <f>'[1]6'!F56</f>
        <v>鴻巣</v>
      </c>
      <c r="H114" s="106">
        <f>'[1]6'!O56</f>
        <v>0</v>
      </c>
      <c r="I114" s="107" t="s">
        <v>35</v>
      </c>
      <c r="J114" s="108">
        <f>'[1]6'!O57</f>
        <v>0</v>
      </c>
      <c r="K114" s="108" t="str">
        <f>'[1]6'!F57</f>
        <v>小松原</v>
      </c>
    </row>
    <row r="115" spans="1:11" ht="11.25" customHeight="1" thickTop="1" x14ac:dyDescent="0.15">
      <c r="A115" s="96" t="s">
        <v>34</v>
      </c>
      <c r="B115" s="97">
        <f>'[1]6'!A58</f>
        <v>56</v>
      </c>
      <c r="C115" s="97"/>
      <c r="D115" s="97"/>
      <c r="E115" s="98"/>
      <c r="G115" s="109" t="s">
        <v>34</v>
      </c>
      <c r="H115" s="110">
        <f>'[1]6'!A60</f>
        <v>57</v>
      </c>
      <c r="I115" s="110"/>
      <c r="J115" s="110"/>
      <c r="K115" s="111"/>
    </row>
    <row r="116" spans="1:11" ht="11.25" customHeight="1" x14ac:dyDescent="0.15">
      <c r="A116" s="100" t="str">
        <f>'[1]6'!E58</f>
        <v>橋口　正太</v>
      </c>
      <c r="B116" s="101">
        <f>'[1]6'!M58</f>
        <v>21</v>
      </c>
      <c r="C116" s="102" t="s">
        <v>35</v>
      </c>
      <c r="D116" s="103">
        <f>'[1]6'!M59</f>
        <v>18</v>
      </c>
      <c r="E116" s="104" t="str">
        <f>'[1]6'!E59</f>
        <v>尾形　大</v>
      </c>
      <c r="G116" s="100" t="str">
        <f>'[1]6'!E60</f>
        <v>林田　航平</v>
      </c>
      <c r="H116" s="101">
        <f>'[1]6'!M60</f>
        <v>22</v>
      </c>
      <c r="I116" s="102" t="s">
        <v>35</v>
      </c>
      <c r="J116" s="103">
        <f>'[1]6'!M61</f>
        <v>20</v>
      </c>
      <c r="K116" s="104" t="str">
        <f>'[1]6'!E61</f>
        <v>高橋　佳大</v>
      </c>
    </row>
    <row r="117" spans="1:11" ht="11.25" customHeight="1" x14ac:dyDescent="0.15">
      <c r="A117" s="105"/>
      <c r="B117" s="100">
        <f>'[1]6'!N58</f>
        <v>21</v>
      </c>
      <c r="C117" s="99" t="s">
        <v>35</v>
      </c>
      <c r="D117" s="104">
        <f>'[1]6'!N59</f>
        <v>18</v>
      </c>
      <c r="E117" s="105"/>
      <c r="G117" s="105"/>
      <c r="H117" s="100">
        <f>'[1]6'!N60</f>
        <v>21</v>
      </c>
      <c r="I117" s="99" t="s">
        <v>35</v>
      </c>
      <c r="J117" s="104">
        <f>'[1]6'!N61</f>
        <v>1</v>
      </c>
      <c r="K117" s="105"/>
    </row>
    <row r="118" spans="1:11" ht="11.25" customHeight="1" thickBot="1" x14ac:dyDescent="0.2">
      <c r="A118" s="106" t="str">
        <f>'[1]6'!F58</f>
        <v>松伏</v>
      </c>
      <c r="B118" s="106">
        <f>'[1]6'!O58</f>
        <v>0</v>
      </c>
      <c r="C118" s="107" t="s">
        <v>35</v>
      </c>
      <c r="D118" s="108">
        <f>'[1]6'!O59</f>
        <v>0</v>
      </c>
      <c r="E118" s="108" t="str">
        <f>'[1]6'!F59</f>
        <v>草加</v>
      </c>
      <c r="G118" s="106" t="str">
        <f>'[1]6'!F60</f>
        <v>久喜北陽</v>
      </c>
      <c r="H118" s="106">
        <f>'[1]6'!O60</f>
        <v>0</v>
      </c>
      <c r="I118" s="107" t="s">
        <v>35</v>
      </c>
      <c r="J118" s="108">
        <f>'[1]6'!O61</f>
        <v>0</v>
      </c>
      <c r="K118" s="108" t="str">
        <f>'[1]6'!F61</f>
        <v>鴻巣</v>
      </c>
    </row>
    <row r="119" spans="1:11" ht="11.25" customHeight="1" thickTop="1" x14ac:dyDescent="0.15">
      <c r="A119" s="109" t="s">
        <v>34</v>
      </c>
      <c r="B119" s="110">
        <f>'[1]6'!A62</f>
        <v>58</v>
      </c>
      <c r="C119" s="110"/>
      <c r="D119" s="110"/>
      <c r="E119" s="111"/>
      <c r="F119" s="95"/>
      <c r="G119" s="109" t="s">
        <v>34</v>
      </c>
      <c r="H119" s="110">
        <f>'[1]6'!A64</f>
        <v>59</v>
      </c>
      <c r="I119" s="110"/>
      <c r="J119" s="110"/>
      <c r="K119" s="111"/>
    </row>
    <row r="120" spans="1:11" ht="11.25" customHeight="1" x14ac:dyDescent="0.15">
      <c r="A120" s="100" t="str">
        <f>'[1]6'!E62</f>
        <v>大場弘樹</v>
      </c>
      <c r="B120" s="101">
        <f>'[1]6'!M62</f>
        <v>21</v>
      </c>
      <c r="C120" s="102" t="s">
        <v>35</v>
      </c>
      <c r="D120" s="103">
        <f>'[1]6'!M63</f>
        <v>12</v>
      </c>
      <c r="E120" s="104" t="str">
        <f>'[1]6'!E63</f>
        <v>鹿山　恵輔</v>
      </c>
      <c r="F120" s="95"/>
      <c r="G120" s="100" t="str">
        <f>'[1]6'!E64</f>
        <v>高橋　黎</v>
      </c>
      <c r="H120" s="101">
        <f>'[1]6'!M64</f>
        <v>17</v>
      </c>
      <c r="I120" s="102" t="s">
        <v>35</v>
      </c>
      <c r="J120" s="103">
        <f>'[1]6'!M65</f>
        <v>21</v>
      </c>
      <c r="K120" s="104" t="str">
        <f>'[1]6'!E65</f>
        <v>瀬川　大輝</v>
      </c>
    </row>
    <row r="121" spans="1:11" ht="11.25" customHeight="1" x14ac:dyDescent="0.15">
      <c r="A121" s="105"/>
      <c r="B121" s="100">
        <f>'[1]6'!N62</f>
        <v>21</v>
      </c>
      <c r="C121" s="99" t="s">
        <v>35</v>
      </c>
      <c r="D121" s="104">
        <f>'[1]6'!N63</f>
        <v>12</v>
      </c>
      <c r="E121" s="105"/>
      <c r="F121" s="95"/>
      <c r="G121" s="105"/>
      <c r="H121" s="100">
        <f>'[1]6'!N64</f>
        <v>12</v>
      </c>
      <c r="I121" s="99" t="s">
        <v>35</v>
      </c>
      <c r="J121" s="104">
        <f>'[1]6'!N65</f>
        <v>21</v>
      </c>
      <c r="K121" s="105"/>
    </row>
    <row r="122" spans="1:11" ht="11.25" customHeight="1" thickBot="1" x14ac:dyDescent="0.2">
      <c r="A122" s="106" t="str">
        <f>'[1]6'!F62</f>
        <v>武里中</v>
      </c>
      <c r="B122" s="106">
        <f>'[1]6'!O62</f>
        <v>0</v>
      </c>
      <c r="C122" s="107" t="s">
        <v>35</v>
      </c>
      <c r="D122" s="108">
        <f>'[1]6'!O63</f>
        <v>0</v>
      </c>
      <c r="E122" s="108" t="str">
        <f>'[1]6'!F63</f>
        <v>川越東</v>
      </c>
      <c r="F122" s="95"/>
      <c r="G122" s="109" t="str">
        <f>'[1]6'!F64</f>
        <v>大宮東</v>
      </c>
      <c r="H122" s="109">
        <f>'[1]6'!O64</f>
        <v>0</v>
      </c>
      <c r="I122" s="110" t="s">
        <v>35</v>
      </c>
      <c r="J122" s="111">
        <f>'[1]6'!O65</f>
        <v>0</v>
      </c>
      <c r="K122" s="111" t="str">
        <f>'[1]6'!F65</f>
        <v>越谷南</v>
      </c>
    </row>
    <row r="123" spans="1:11" ht="11.25" customHeight="1" thickTop="1" x14ac:dyDescent="0.15">
      <c r="A123" s="95"/>
      <c r="B123" s="95"/>
      <c r="C123" s="95"/>
      <c r="D123" s="95"/>
      <c r="E123" s="95"/>
      <c r="F123" s="95"/>
      <c r="G123" s="95"/>
      <c r="H123" s="95"/>
      <c r="I123" s="95"/>
      <c r="J123" s="95"/>
      <c r="K123" s="95"/>
    </row>
    <row r="124" spans="1:11" ht="11.25" customHeight="1" x14ac:dyDescent="0.15">
      <c r="A124" s="95"/>
      <c r="B124" s="95"/>
      <c r="C124" s="95"/>
      <c r="D124" s="95"/>
      <c r="E124" s="95"/>
      <c r="F124" s="95"/>
      <c r="G124" s="95"/>
      <c r="H124" s="95"/>
      <c r="I124" s="95"/>
      <c r="J124" s="95"/>
      <c r="K124" s="95"/>
    </row>
    <row r="125" spans="1:11" ht="11.25" customHeight="1" x14ac:dyDescent="0.15">
      <c r="A125" s="95" t="s">
        <v>37</v>
      </c>
      <c r="B125" s="95"/>
      <c r="C125" s="95"/>
      <c r="D125" s="95"/>
      <c r="E125" s="95"/>
      <c r="F125" s="95"/>
      <c r="G125" s="95"/>
      <c r="H125" s="95"/>
      <c r="I125" s="95"/>
      <c r="J125" s="95"/>
      <c r="K125" s="95"/>
    </row>
    <row r="126" spans="1:11" ht="11.25" customHeight="1" x14ac:dyDescent="0.15">
      <c r="A126" s="96" t="s">
        <v>34</v>
      </c>
      <c r="B126" s="97">
        <f>'[1]5'!A2</f>
        <v>60</v>
      </c>
      <c r="C126" s="97"/>
      <c r="D126" s="97"/>
      <c r="E126" s="98"/>
      <c r="F126" s="95"/>
      <c r="G126" s="96" t="s">
        <v>34</v>
      </c>
      <c r="H126" s="97">
        <f>'[1]5'!A4</f>
        <v>61</v>
      </c>
      <c r="I126" s="97"/>
      <c r="J126" s="97"/>
      <c r="K126" s="98"/>
    </row>
    <row r="127" spans="1:11" ht="11.25" customHeight="1" x14ac:dyDescent="0.15">
      <c r="A127" s="100" t="str">
        <f>'[1]5'!E2</f>
        <v>内田　智貴</v>
      </c>
      <c r="B127" s="101">
        <f>'[1]5'!M2</f>
        <v>21</v>
      </c>
      <c r="C127" s="102" t="s">
        <v>35</v>
      </c>
      <c r="D127" s="103">
        <f>'[1]5'!M3</f>
        <v>15</v>
      </c>
      <c r="E127" s="104" t="str">
        <f>'[1]5'!E3</f>
        <v>野本　晃平</v>
      </c>
      <c r="F127" s="95"/>
      <c r="G127" s="100" t="str">
        <f>'[1]5'!E4</f>
        <v>志和　照太郎</v>
      </c>
      <c r="H127" s="101">
        <f>'[1]5'!M4</f>
        <v>12</v>
      </c>
      <c r="I127" s="102" t="s">
        <v>35</v>
      </c>
      <c r="J127" s="103">
        <f>'[1]5'!M5</f>
        <v>21</v>
      </c>
      <c r="K127" s="104" t="str">
        <f>'[1]5'!E5</f>
        <v>新井　暢希</v>
      </c>
    </row>
    <row r="128" spans="1:11" ht="11.25" customHeight="1" x14ac:dyDescent="0.15">
      <c r="A128" s="105"/>
      <c r="B128" s="100">
        <f>'[1]5'!N2</f>
        <v>21</v>
      </c>
      <c r="C128" s="99" t="s">
        <v>35</v>
      </c>
      <c r="D128" s="104">
        <f>'[1]5'!N3</f>
        <v>0</v>
      </c>
      <c r="E128" s="105">
        <v>3</v>
      </c>
      <c r="F128" s="95"/>
      <c r="G128" s="105"/>
      <c r="H128" s="100">
        <f>'[1]5'!N4</f>
        <v>12</v>
      </c>
      <c r="I128" s="99" t="s">
        <v>35</v>
      </c>
      <c r="J128" s="104">
        <f>'[1]5'!N5</f>
        <v>21</v>
      </c>
      <c r="K128" s="105"/>
    </row>
    <row r="129" spans="1:11" ht="11.25" customHeight="1" thickBot="1" x14ac:dyDescent="0.2">
      <c r="A129" s="106" t="str">
        <f>'[1]5'!F2</f>
        <v>川越東</v>
      </c>
      <c r="B129" s="106">
        <f>'[1]5'!O2</f>
        <v>0</v>
      </c>
      <c r="C129" s="107" t="s">
        <v>35</v>
      </c>
      <c r="D129" s="108">
        <f>'[1]5'!O3</f>
        <v>0</v>
      </c>
      <c r="E129" s="108" t="str">
        <f>'[1]5'!F3</f>
        <v>花咲徳栄</v>
      </c>
      <c r="F129" s="95"/>
      <c r="G129" s="106" t="str">
        <f>'[1]5'!F4</f>
        <v>浦和北</v>
      </c>
      <c r="H129" s="106">
        <f>'[1]5'!O4</f>
        <v>0</v>
      </c>
      <c r="I129" s="107" t="s">
        <v>35</v>
      </c>
      <c r="J129" s="108">
        <f>'[1]5'!O5</f>
        <v>0</v>
      </c>
      <c r="K129" s="108" t="str">
        <f>'[1]5'!F5</f>
        <v>鴻巣</v>
      </c>
    </row>
    <row r="130" spans="1:11" ht="11.25" customHeight="1" thickTop="1" x14ac:dyDescent="0.15">
      <c r="A130" s="109" t="s">
        <v>34</v>
      </c>
      <c r="B130" s="110">
        <f>'[1]5'!A6</f>
        <v>62</v>
      </c>
      <c r="C130" s="110"/>
      <c r="D130" s="110"/>
      <c r="E130" s="111"/>
      <c r="F130" s="95"/>
      <c r="G130" s="109" t="s">
        <v>34</v>
      </c>
      <c r="H130" s="110">
        <f>'[1]5'!A8</f>
        <v>63</v>
      </c>
      <c r="I130" s="110"/>
      <c r="J130" s="110"/>
      <c r="K130" s="111"/>
    </row>
    <row r="131" spans="1:11" ht="11.25" customHeight="1" x14ac:dyDescent="0.15">
      <c r="A131" s="100" t="str">
        <f>'[1]5'!E6</f>
        <v>本郷　達哉</v>
      </c>
      <c r="B131" s="101">
        <f>'[1]5'!M6</f>
        <v>21</v>
      </c>
      <c r="C131" s="102" t="s">
        <v>35</v>
      </c>
      <c r="D131" s="103">
        <f>'[1]5'!M7</f>
        <v>19</v>
      </c>
      <c r="E131" s="104" t="str">
        <f>'[1]5'!E7</f>
        <v>登　潤哉</v>
      </c>
      <c r="F131" s="95"/>
      <c r="G131" s="100" t="str">
        <f>'[1]5'!E8</f>
        <v>粕谷　俊輔</v>
      </c>
      <c r="H131" s="101">
        <f>'[1]5'!M8</f>
        <v>12</v>
      </c>
      <c r="I131" s="102" t="s">
        <v>35</v>
      </c>
      <c r="J131" s="103">
        <f>'[1]5'!M9</f>
        <v>21</v>
      </c>
      <c r="K131" s="104" t="str">
        <f>'[1]5'!E9</f>
        <v>横山　準星</v>
      </c>
    </row>
    <row r="132" spans="1:11" ht="11.25" customHeight="1" x14ac:dyDescent="0.15">
      <c r="A132" s="105"/>
      <c r="B132" s="100">
        <f>'[1]5'!N6</f>
        <v>21</v>
      </c>
      <c r="C132" s="99" t="s">
        <v>35</v>
      </c>
      <c r="D132" s="104">
        <f>'[1]5'!N7</f>
        <v>19</v>
      </c>
      <c r="E132" s="105"/>
      <c r="F132" s="95"/>
      <c r="G132" s="105"/>
      <c r="H132" s="100">
        <f>'[1]5'!N8</f>
        <v>8</v>
      </c>
      <c r="I132" s="99" t="s">
        <v>35</v>
      </c>
      <c r="J132" s="104">
        <f>'[1]5'!N9</f>
        <v>21</v>
      </c>
      <c r="K132" s="105"/>
    </row>
    <row r="133" spans="1:11" ht="11.25" customHeight="1" thickBot="1" x14ac:dyDescent="0.2">
      <c r="A133" s="106" t="str">
        <f>'[1]5'!F6</f>
        <v>松伏</v>
      </c>
      <c r="B133" s="106">
        <f>'[1]5'!O6</f>
        <v>0</v>
      </c>
      <c r="C133" s="107" t="s">
        <v>35</v>
      </c>
      <c r="D133" s="108">
        <f>'[1]5'!O7</f>
        <v>0</v>
      </c>
      <c r="E133" s="108" t="str">
        <f>'[1]5'!F7</f>
        <v>武里中</v>
      </c>
      <c r="F133" s="95"/>
      <c r="G133" s="106" t="str">
        <f>'[1]5'!F8</f>
        <v>県立川越</v>
      </c>
      <c r="H133" s="106">
        <f>'[1]5'!O8</f>
        <v>0</v>
      </c>
      <c r="I133" s="107" t="s">
        <v>35</v>
      </c>
      <c r="J133" s="108">
        <f>'[1]5'!O9</f>
        <v>0</v>
      </c>
      <c r="K133" s="108" t="str">
        <f>'[1]5'!F9</f>
        <v>小松原</v>
      </c>
    </row>
    <row r="134" spans="1:11" ht="11.25" customHeight="1" thickTop="1" x14ac:dyDescent="0.15">
      <c r="A134" s="96" t="s">
        <v>34</v>
      </c>
      <c r="B134" s="97">
        <f>'[1]5'!A10</f>
        <v>64</v>
      </c>
      <c r="C134" s="97"/>
      <c r="D134" s="97"/>
      <c r="E134" s="98"/>
      <c r="F134" s="95"/>
      <c r="G134" s="109" t="s">
        <v>34</v>
      </c>
      <c r="H134" s="110">
        <f>'[1]5'!A12</f>
        <v>65</v>
      </c>
      <c r="I134" s="110"/>
      <c r="J134" s="110"/>
      <c r="K134" s="111"/>
    </row>
    <row r="135" spans="1:11" ht="11.25" customHeight="1" x14ac:dyDescent="0.15">
      <c r="A135" s="100" t="str">
        <f>'[1]5'!E10</f>
        <v>杉田　優希</v>
      </c>
      <c r="B135" s="101">
        <f>'[1]5'!M10</f>
        <v>21</v>
      </c>
      <c r="C135" s="102" t="s">
        <v>35</v>
      </c>
      <c r="D135" s="103">
        <f>'[1]5'!M11</f>
        <v>16</v>
      </c>
      <c r="E135" s="104" t="str">
        <f>'[1]5'!E11</f>
        <v>吉田　祐基</v>
      </c>
      <c r="F135" s="95"/>
      <c r="G135" s="100" t="str">
        <f>'[1]5'!E12</f>
        <v>佐古和樹</v>
      </c>
      <c r="H135" s="101">
        <f>'[1]5'!M12</f>
        <v>21</v>
      </c>
      <c r="I135" s="102" t="s">
        <v>35</v>
      </c>
      <c r="J135" s="103">
        <f>'[1]5'!M13</f>
        <v>18</v>
      </c>
      <c r="K135" s="104" t="str">
        <f>'[1]5'!E13</f>
        <v>横村　友城</v>
      </c>
    </row>
    <row r="136" spans="1:11" ht="11.25" customHeight="1" x14ac:dyDescent="0.15">
      <c r="A136" s="105"/>
      <c r="B136" s="100">
        <f>'[1]5'!N10</f>
        <v>21</v>
      </c>
      <c r="C136" s="99" t="s">
        <v>35</v>
      </c>
      <c r="D136" s="104">
        <f>'[1]5'!N11</f>
        <v>12</v>
      </c>
      <c r="E136" s="105"/>
      <c r="F136" s="95"/>
      <c r="G136" s="105"/>
      <c r="H136" s="100">
        <f>'[1]5'!N12</f>
        <v>21</v>
      </c>
      <c r="I136" s="99" t="s">
        <v>35</v>
      </c>
      <c r="J136" s="104">
        <f>'[1]5'!N13</f>
        <v>11</v>
      </c>
      <c r="K136" s="105"/>
    </row>
    <row r="137" spans="1:11" ht="11.25" customHeight="1" thickBot="1" x14ac:dyDescent="0.2">
      <c r="A137" s="106" t="str">
        <f>'[1]5'!F10</f>
        <v>越谷南</v>
      </c>
      <c r="B137" s="106">
        <f>'[1]5'!O10</f>
        <v>0</v>
      </c>
      <c r="C137" s="107" t="s">
        <v>35</v>
      </c>
      <c r="D137" s="108">
        <f>'[1]5'!O11</f>
        <v>0</v>
      </c>
      <c r="E137" s="108" t="str">
        <f>'[1]5'!F11</f>
        <v>八幡木中</v>
      </c>
      <c r="F137" s="95"/>
      <c r="G137" s="106" t="str">
        <f>'[1]5'!F12</f>
        <v>武里中</v>
      </c>
      <c r="H137" s="106">
        <f>'[1]5'!O12</f>
        <v>0</v>
      </c>
      <c r="I137" s="107" t="s">
        <v>35</v>
      </c>
      <c r="J137" s="108">
        <f>'[1]5'!O13</f>
        <v>0</v>
      </c>
      <c r="K137" s="108" t="str">
        <f>'[1]5'!F13</f>
        <v>久喜北陽</v>
      </c>
    </row>
    <row r="138" spans="1:11" ht="11.25" customHeight="1" thickTop="1" x14ac:dyDescent="0.15">
      <c r="A138" s="109" t="s">
        <v>34</v>
      </c>
      <c r="B138" s="110">
        <f>'[1]5'!A14</f>
        <v>66</v>
      </c>
      <c r="C138" s="110"/>
      <c r="D138" s="110"/>
      <c r="E138" s="111"/>
      <c r="F138" s="95"/>
      <c r="G138" s="109" t="s">
        <v>34</v>
      </c>
      <c r="H138" s="110">
        <f>'[1]5'!A16</f>
        <v>67</v>
      </c>
      <c r="I138" s="110"/>
      <c r="J138" s="110"/>
      <c r="K138" s="111"/>
    </row>
    <row r="139" spans="1:11" ht="11.25" customHeight="1" x14ac:dyDescent="0.15">
      <c r="A139" s="100" t="str">
        <f>'[1]5'!E14</f>
        <v>山下　直飛</v>
      </c>
      <c r="B139" s="101">
        <f>'[1]5'!M14</f>
        <v>16</v>
      </c>
      <c r="C139" s="102" t="s">
        <v>35</v>
      </c>
      <c r="D139" s="103">
        <f>'[1]5'!M15</f>
        <v>21</v>
      </c>
      <c r="E139" s="104" t="str">
        <f>'[1]5'!E15</f>
        <v>福田冬弥</v>
      </c>
      <c r="F139" s="95"/>
      <c r="G139" s="100" t="str">
        <f>'[1]5'!E16</f>
        <v>根岸　芳騎</v>
      </c>
      <c r="H139" s="101">
        <f>'[1]5'!M16</f>
        <v>27</v>
      </c>
      <c r="I139" s="102" t="s">
        <v>35</v>
      </c>
      <c r="J139" s="103">
        <f>'[1]5'!M17</f>
        <v>25</v>
      </c>
      <c r="K139" s="104" t="str">
        <f>'[1]5'!E17</f>
        <v>小堀　翼</v>
      </c>
    </row>
    <row r="140" spans="1:11" ht="11.25" customHeight="1" x14ac:dyDescent="0.15">
      <c r="A140" s="105"/>
      <c r="B140" s="100">
        <f>'[1]5'!N14</f>
        <v>15</v>
      </c>
      <c r="C140" s="99" t="s">
        <v>35</v>
      </c>
      <c r="D140" s="104">
        <f>'[1]5'!N15</f>
        <v>21</v>
      </c>
      <c r="E140" s="105"/>
      <c r="F140" s="95"/>
      <c r="G140" s="105"/>
      <c r="H140" s="100">
        <f>'[1]5'!N16</f>
        <v>21</v>
      </c>
      <c r="I140" s="99" t="s">
        <v>35</v>
      </c>
      <c r="J140" s="104">
        <f>'[1]5'!N17</f>
        <v>13</v>
      </c>
      <c r="K140" s="105"/>
    </row>
    <row r="141" spans="1:11" ht="11.25" customHeight="1" thickBot="1" x14ac:dyDescent="0.2">
      <c r="A141" s="106" t="str">
        <f>'[1]5'!F14</f>
        <v>川口東</v>
      </c>
      <c r="B141" s="106">
        <f>'[1]5'!O14</f>
        <v>0</v>
      </c>
      <c r="C141" s="107" t="s">
        <v>35</v>
      </c>
      <c r="D141" s="108">
        <f>'[1]5'!O15</f>
        <v>0</v>
      </c>
      <c r="E141" s="108" t="str">
        <f>'[1]5'!F15</f>
        <v>武里中</v>
      </c>
      <c r="F141" s="95"/>
      <c r="G141" s="106" t="str">
        <f>'[1]5'!F16</f>
        <v>小松原</v>
      </c>
      <c r="H141" s="106">
        <f>'[1]5'!O16</f>
        <v>0</v>
      </c>
      <c r="I141" s="107" t="s">
        <v>35</v>
      </c>
      <c r="J141" s="108">
        <f>'[1]5'!O17</f>
        <v>0</v>
      </c>
      <c r="K141" s="108" t="str">
        <f>'[1]5'!F17</f>
        <v>鴻巣</v>
      </c>
    </row>
    <row r="142" spans="1:11" ht="11.25" customHeight="1" thickTop="1" x14ac:dyDescent="0.15">
      <c r="A142" s="96" t="s">
        <v>34</v>
      </c>
      <c r="B142" s="97">
        <f>'[1]5'!A18</f>
        <v>68</v>
      </c>
      <c r="C142" s="97"/>
      <c r="D142" s="97"/>
      <c r="E142" s="98"/>
      <c r="G142" s="109" t="s">
        <v>34</v>
      </c>
      <c r="H142" s="110">
        <f>'[1]5'!A20</f>
        <v>69</v>
      </c>
      <c r="I142" s="110"/>
      <c r="J142" s="110"/>
      <c r="K142" s="111"/>
    </row>
    <row r="143" spans="1:11" ht="11.25" customHeight="1" x14ac:dyDescent="0.15">
      <c r="A143" s="100" t="str">
        <f>'[1]5'!E18</f>
        <v>中村　道也</v>
      </c>
      <c r="B143" s="101">
        <f>'[1]5'!M18</f>
        <v>21</v>
      </c>
      <c r="C143" s="102" t="s">
        <v>35</v>
      </c>
      <c r="D143" s="103">
        <f>'[1]5'!M19</f>
        <v>11</v>
      </c>
      <c r="E143" s="104" t="str">
        <f>'[1]5'!E19</f>
        <v>横関　隼人</v>
      </c>
      <c r="G143" s="100" t="str">
        <f>'[1]5'!E20</f>
        <v>高橋栄希</v>
      </c>
      <c r="H143" s="101">
        <f>'[1]5'!M20</f>
        <v>21</v>
      </c>
      <c r="I143" s="102" t="s">
        <v>35</v>
      </c>
      <c r="J143" s="103">
        <f>'[1]5'!M21</f>
        <v>11</v>
      </c>
      <c r="K143" s="104" t="str">
        <f>'[1]5'!E21</f>
        <v>細野　颯</v>
      </c>
    </row>
    <row r="144" spans="1:11" ht="11.25" customHeight="1" x14ac:dyDescent="0.15">
      <c r="A144" s="105"/>
      <c r="B144" s="100">
        <f>'[1]5'!N18</f>
        <v>21</v>
      </c>
      <c r="C144" s="99" t="s">
        <v>35</v>
      </c>
      <c r="D144" s="104">
        <f>'[1]5'!N19</f>
        <v>8</v>
      </c>
      <c r="E144" s="105"/>
      <c r="G144" s="105"/>
      <c r="H144" s="100">
        <f>'[1]5'!N20</f>
        <v>16</v>
      </c>
      <c r="I144" s="99" t="s">
        <v>35</v>
      </c>
      <c r="J144" s="104">
        <f>'[1]5'!N21</f>
        <v>21</v>
      </c>
      <c r="K144" s="105"/>
    </row>
    <row r="145" spans="1:11" ht="11.25" customHeight="1" thickBot="1" x14ac:dyDescent="0.2">
      <c r="A145" s="106" t="str">
        <f>'[1]5'!F18</f>
        <v>川越東</v>
      </c>
      <c r="B145" s="106">
        <f>'[1]5'!O18</f>
        <v>0</v>
      </c>
      <c r="C145" s="107" t="s">
        <v>35</v>
      </c>
      <c r="D145" s="108">
        <f>'[1]5'!O19</f>
        <v>0</v>
      </c>
      <c r="E145" s="108" t="str">
        <f>'[1]5'!F19</f>
        <v>坂戸西</v>
      </c>
      <c r="G145" s="106" t="str">
        <f>'[1]5'!F20</f>
        <v>武里中</v>
      </c>
      <c r="H145" s="106">
        <f>'[1]5'!O20</f>
        <v>21</v>
      </c>
      <c r="I145" s="107" t="s">
        <v>35</v>
      </c>
      <c r="J145" s="108">
        <f>'[1]5'!O21</f>
        <v>18</v>
      </c>
      <c r="K145" s="108" t="str">
        <f>'[1]5'!F21</f>
        <v>久喜北陽</v>
      </c>
    </row>
    <row r="146" spans="1:11" ht="11.25" customHeight="1" thickTop="1" x14ac:dyDescent="0.15">
      <c r="A146" s="109" t="s">
        <v>34</v>
      </c>
      <c r="B146" s="110">
        <f>'[1]5'!A22</f>
        <v>70</v>
      </c>
      <c r="C146" s="110"/>
      <c r="D146" s="110"/>
      <c r="E146" s="111"/>
      <c r="G146" s="109" t="s">
        <v>34</v>
      </c>
      <c r="H146" s="110">
        <f>'[1]5'!A24</f>
        <v>71</v>
      </c>
      <c r="I146" s="110"/>
      <c r="J146" s="110"/>
      <c r="K146" s="111"/>
    </row>
    <row r="147" spans="1:11" ht="11.25" customHeight="1" x14ac:dyDescent="0.15">
      <c r="A147" s="100" t="str">
        <f>'[1]5'!E22</f>
        <v>大山　遼</v>
      </c>
      <c r="B147" s="101">
        <f>'[1]5'!M22</f>
        <v>21</v>
      </c>
      <c r="C147" s="102" t="s">
        <v>35</v>
      </c>
      <c r="D147" s="103">
        <f>'[1]5'!M23</f>
        <v>11</v>
      </c>
      <c r="E147" s="104" t="str">
        <f>'[1]5'!E23</f>
        <v>大脇慎也</v>
      </c>
      <c r="G147" s="100" t="str">
        <f>'[1]5'!E24</f>
        <v>杉本　一真</v>
      </c>
      <c r="H147" s="101">
        <f>'[1]5'!M24</f>
        <v>9</v>
      </c>
      <c r="I147" s="102" t="s">
        <v>35</v>
      </c>
      <c r="J147" s="103">
        <f>'[1]5'!M25</f>
        <v>21</v>
      </c>
      <c r="K147" s="104" t="str">
        <f>'[1]5'!E25</f>
        <v>後藤　亮貴</v>
      </c>
    </row>
    <row r="148" spans="1:11" ht="11.25" customHeight="1" x14ac:dyDescent="0.15">
      <c r="A148" s="105"/>
      <c r="B148" s="100">
        <f>'[1]5'!N22</f>
        <v>21</v>
      </c>
      <c r="C148" s="99" t="s">
        <v>35</v>
      </c>
      <c r="D148" s="104">
        <f>'[1]5'!N23</f>
        <v>17</v>
      </c>
      <c r="E148" s="105"/>
      <c r="G148" s="105"/>
      <c r="H148" s="100">
        <f>'[1]5'!N24</f>
        <v>16</v>
      </c>
      <c r="I148" s="99" t="s">
        <v>35</v>
      </c>
      <c r="J148" s="104">
        <f>'[1]5'!N25</f>
        <v>21</v>
      </c>
      <c r="K148" s="105"/>
    </row>
    <row r="149" spans="1:11" ht="11.25" customHeight="1" thickBot="1" x14ac:dyDescent="0.2">
      <c r="A149" s="106" t="str">
        <f>'[1]5'!F22</f>
        <v>鴻巣</v>
      </c>
      <c r="B149" s="106">
        <f>'[1]5'!O22</f>
        <v>0</v>
      </c>
      <c r="C149" s="107" t="s">
        <v>35</v>
      </c>
      <c r="D149" s="108">
        <f>'[1]5'!O23</f>
        <v>0</v>
      </c>
      <c r="E149" s="108" t="str">
        <f>'[1]5'!F23</f>
        <v>武里中</v>
      </c>
      <c r="G149" s="106" t="str">
        <f>'[1]5'!F24</f>
        <v>浦和北</v>
      </c>
      <c r="H149" s="106">
        <f>'[1]5'!O24</f>
        <v>0</v>
      </c>
      <c r="I149" s="107" t="s">
        <v>35</v>
      </c>
      <c r="J149" s="108">
        <f>'[1]5'!O25</f>
        <v>0</v>
      </c>
      <c r="K149" s="108" t="str">
        <f>'[1]5'!F25</f>
        <v>小松原</v>
      </c>
    </row>
    <row r="150" spans="1:11" ht="11.25" customHeight="1" thickTop="1" x14ac:dyDescent="0.15">
      <c r="A150" s="96" t="s">
        <v>34</v>
      </c>
      <c r="B150" s="97">
        <f>'[1]5'!A26</f>
        <v>72</v>
      </c>
      <c r="C150" s="97"/>
      <c r="D150" s="97"/>
      <c r="E150" s="98"/>
      <c r="G150" s="109" t="s">
        <v>34</v>
      </c>
      <c r="H150" s="110">
        <f>'[1]5'!A28</f>
        <v>73</v>
      </c>
      <c r="I150" s="110"/>
      <c r="J150" s="110"/>
      <c r="K150" s="111"/>
    </row>
    <row r="151" spans="1:11" ht="11.25" customHeight="1" x14ac:dyDescent="0.15">
      <c r="A151" s="100" t="str">
        <f>'[1]5'!E26</f>
        <v>三浦　健太</v>
      </c>
      <c r="B151" s="101">
        <f>'[1]5'!M26</f>
        <v>20</v>
      </c>
      <c r="C151" s="102" t="s">
        <v>35</v>
      </c>
      <c r="D151" s="103">
        <f>'[1]5'!M27</f>
        <v>22</v>
      </c>
      <c r="E151" s="104" t="str">
        <f>'[1]5'!E27</f>
        <v>大郷　雄翼</v>
      </c>
      <c r="G151" s="100" t="str">
        <f>'[1]5'!E28</f>
        <v>中島健吾</v>
      </c>
      <c r="H151" s="101">
        <f>'[1]5'!M28</f>
        <v>23</v>
      </c>
      <c r="I151" s="102" t="s">
        <v>35</v>
      </c>
      <c r="J151" s="103">
        <f>'[1]5'!M29</f>
        <v>25</v>
      </c>
      <c r="K151" s="104" t="str">
        <f>'[1]5'!E29</f>
        <v>田村　幸大</v>
      </c>
    </row>
    <row r="152" spans="1:11" ht="11.25" customHeight="1" x14ac:dyDescent="0.15">
      <c r="A152" s="105"/>
      <c r="B152" s="100">
        <f>'[1]5'!N26</f>
        <v>21</v>
      </c>
      <c r="C152" s="99" t="s">
        <v>35</v>
      </c>
      <c r="D152" s="104">
        <f>'[1]5'!N27</f>
        <v>14</v>
      </c>
      <c r="E152" s="105"/>
      <c r="G152" s="105"/>
      <c r="H152" s="100">
        <f>'[1]5'!N28</f>
        <v>21</v>
      </c>
      <c r="I152" s="99" t="s">
        <v>35</v>
      </c>
      <c r="J152" s="104">
        <f>'[1]5'!N29</f>
        <v>16</v>
      </c>
      <c r="K152" s="105"/>
    </row>
    <row r="153" spans="1:11" ht="11.25" customHeight="1" thickBot="1" x14ac:dyDescent="0.2">
      <c r="A153" s="106" t="str">
        <f>'[1]5'!F26</f>
        <v>春日部工</v>
      </c>
      <c r="B153" s="106">
        <f>'[1]5'!O26</f>
        <v>21</v>
      </c>
      <c r="C153" s="107" t="s">
        <v>35</v>
      </c>
      <c r="D153" s="108">
        <f>'[1]5'!O27</f>
        <v>15</v>
      </c>
      <c r="E153" s="108" t="str">
        <f>'[1]5'!F27</f>
        <v>浦和北</v>
      </c>
      <c r="G153" s="106" t="str">
        <f>'[1]5'!F28</f>
        <v>武里中</v>
      </c>
      <c r="H153" s="106">
        <f>'[1]5'!O28</f>
        <v>16</v>
      </c>
      <c r="I153" s="107" t="s">
        <v>35</v>
      </c>
      <c r="J153" s="108">
        <f>'[1]5'!O29</f>
        <v>21</v>
      </c>
      <c r="K153" s="108" t="str">
        <f>'[1]5'!F29</f>
        <v>小松原</v>
      </c>
    </row>
    <row r="154" spans="1:11" ht="11.25" customHeight="1" thickTop="1" x14ac:dyDescent="0.15">
      <c r="A154" s="109" t="s">
        <v>34</v>
      </c>
      <c r="B154" s="110">
        <f>'[1]5'!A30</f>
        <v>74</v>
      </c>
      <c r="C154" s="110"/>
      <c r="D154" s="110"/>
      <c r="E154" s="111"/>
      <c r="F154" s="95"/>
      <c r="G154" s="109" t="s">
        <v>34</v>
      </c>
      <c r="H154" s="110">
        <f>'[1]5'!A32</f>
        <v>75</v>
      </c>
      <c r="I154" s="110"/>
      <c r="J154" s="110"/>
      <c r="K154" s="111"/>
    </row>
    <row r="155" spans="1:11" ht="11.25" customHeight="1" x14ac:dyDescent="0.15">
      <c r="A155" s="100" t="str">
        <f>'[1]5'!E30</f>
        <v>橋口　正太</v>
      </c>
      <c r="B155" s="101">
        <f>'[1]5'!M30</f>
        <v>21</v>
      </c>
      <c r="C155" s="102" t="s">
        <v>35</v>
      </c>
      <c r="D155" s="103">
        <f>'[1]5'!M31</f>
        <v>18</v>
      </c>
      <c r="E155" s="104" t="str">
        <f>'[1]5'!E31</f>
        <v>林田　航平</v>
      </c>
      <c r="F155" s="95"/>
      <c r="G155" s="100" t="str">
        <f>'[1]5'!E32</f>
        <v>大場弘樹</v>
      </c>
      <c r="H155" s="101">
        <f>'[1]5'!M32</f>
        <v>21</v>
      </c>
      <c r="I155" s="102" t="s">
        <v>35</v>
      </c>
      <c r="J155" s="103">
        <f>'[1]5'!M33</f>
        <v>13</v>
      </c>
      <c r="K155" s="104" t="str">
        <f>'[1]5'!E33</f>
        <v>瀬川　大輝</v>
      </c>
    </row>
    <row r="156" spans="1:11" ht="11.25" customHeight="1" x14ac:dyDescent="0.15">
      <c r="A156" s="105"/>
      <c r="B156" s="100">
        <f>'[1]5'!N30</f>
        <v>21</v>
      </c>
      <c r="C156" s="99" t="s">
        <v>35</v>
      </c>
      <c r="D156" s="104">
        <f>'[1]5'!N31</f>
        <v>17</v>
      </c>
      <c r="E156" s="105"/>
      <c r="F156" s="95"/>
      <c r="G156" s="105"/>
      <c r="H156" s="100">
        <f>'[1]5'!N32</f>
        <v>13</v>
      </c>
      <c r="I156" s="99" t="s">
        <v>35</v>
      </c>
      <c r="J156" s="104">
        <f>'[1]5'!N33</f>
        <v>21</v>
      </c>
      <c r="K156" s="105"/>
    </row>
    <row r="157" spans="1:11" ht="11.25" customHeight="1" thickBot="1" x14ac:dyDescent="0.2">
      <c r="A157" s="106" t="str">
        <f>'[1]5'!F30</f>
        <v>松伏</v>
      </c>
      <c r="B157" s="106">
        <f>'[1]5'!O30</f>
        <v>0</v>
      </c>
      <c r="C157" s="107" t="s">
        <v>35</v>
      </c>
      <c r="D157" s="108">
        <f>'[1]5'!O31</f>
        <v>0</v>
      </c>
      <c r="E157" s="108" t="str">
        <f>'[1]5'!F31</f>
        <v>久喜北陽</v>
      </c>
      <c r="F157" s="95"/>
      <c r="G157" s="109" t="str">
        <f>'[1]5'!F32</f>
        <v>武里中</v>
      </c>
      <c r="H157" s="109">
        <f>'[1]5'!O32</f>
        <v>13</v>
      </c>
      <c r="I157" s="110" t="s">
        <v>35</v>
      </c>
      <c r="J157" s="111">
        <f>'[1]5'!O33</f>
        <v>21</v>
      </c>
      <c r="K157" s="111" t="str">
        <f>'[1]5'!F33</f>
        <v>越谷南</v>
      </c>
    </row>
    <row r="158" spans="1:11" ht="11.25" customHeight="1" thickTop="1" x14ac:dyDescent="0.15">
      <c r="A158" s="95"/>
      <c r="B158" s="95"/>
      <c r="C158" s="95"/>
      <c r="D158" s="95"/>
      <c r="E158" s="95"/>
      <c r="F158" s="95"/>
    </row>
    <row r="159" spans="1:11" ht="11.25" customHeight="1" x14ac:dyDescent="0.15">
      <c r="A159" s="95" t="s">
        <v>38</v>
      </c>
      <c r="B159" s="95"/>
      <c r="C159" s="95"/>
      <c r="D159" s="95"/>
      <c r="E159" s="95"/>
      <c r="F159" s="95"/>
    </row>
    <row r="160" spans="1:11" ht="11.25" customHeight="1" x14ac:dyDescent="0.15">
      <c r="A160" s="96" t="s">
        <v>34</v>
      </c>
      <c r="B160" s="97">
        <f>'[1]4'!A2</f>
        <v>76</v>
      </c>
      <c r="C160" s="97"/>
      <c r="D160" s="97"/>
      <c r="E160" s="98"/>
      <c r="F160" s="95"/>
      <c r="G160" s="96" t="s">
        <v>34</v>
      </c>
      <c r="H160" s="97">
        <f>'[1]4'!A4</f>
        <v>77</v>
      </c>
      <c r="I160" s="97"/>
      <c r="J160" s="97"/>
      <c r="K160" s="98"/>
    </row>
    <row r="161" spans="1:11" ht="11.25" customHeight="1" x14ac:dyDescent="0.15">
      <c r="A161" s="100" t="str">
        <f>'[1]4'!E2</f>
        <v>内田　智貴</v>
      </c>
      <c r="B161" s="101">
        <f>'[1]4'!M2</f>
        <v>21</v>
      </c>
      <c r="C161" s="102" t="s">
        <v>35</v>
      </c>
      <c r="D161" s="103">
        <f>'[1]4'!M3</f>
        <v>14</v>
      </c>
      <c r="E161" s="104" t="str">
        <f>'[1]4'!E3</f>
        <v>新井　暢希</v>
      </c>
      <c r="F161" s="95"/>
      <c r="G161" s="100" t="str">
        <f>'[1]4'!E4</f>
        <v>本郷　達哉</v>
      </c>
      <c r="H161" s="101">
        <f>'[1]4'!M4</f>
        <v>12</v>
      </c>
      <c r="I161" s="102" t="s">
        <v>35</v>
      </c>
      <c r="J161" s="103">
        <f>'[1]4'!M5</f>
        <v>21</v>
      </c>
      <c r="K161" s="104" t="str">
        <f>'[1]4'!E5</f>
        <v>横山　準星</v>
      </c>
    </row>
    <row r="162" spans="1:11" ht="11.25" customHeight="1" x14ac:dyDescent="0.15">
      <c r="A162" s="105"/>
      <c r="B162" s="100">
        <f>'[1]4'!N2</f>
        <v>26</v>
      </c>
      <c r="C162" s="99" t="s">
        <v>35</v>
      </c>
      <c r="D162" s="104">
        <f>'[1]4'!N3</f>
        <v>28</v>
      </c>
      <c r="E162" s="105"/>
      <c r="F162" s="95"/>
      <c r="G162" s="105"/>
      <c r="H162" s="100">
        <f>'[1]4'!N4</f>
        <v>13</v>
      </c>
      <c r="I162" s="99" t="s">
        <v>35</v>
      </c>
      <c r="J162" s="104">
        <f>'[1]4'!N5</f>
        <v>21</v>
      </c>
      <c r="K162" s="105"/>
    </row>
    <row r="163" spans="1:11" ht="11.25" customHeight="1" thickBot="1" x14ac:dyDescent="0.2">
      <c r="A163" s="106" t="str">
        <f>'[1]4'!F2</f>
        <v>川越東</v>
      </c>
      <c r="B163" s="106">
        <f>'[1]4'!O2</f>
        <v>21</v>
      </c>
      <c r="C163" s="107" t="s">
        <v>35</v>
      </c>
      <c r="D163" s="108">
        <f>'[1]4'!O3</f>
        <v>17</v>
      </c>
      <c r="E163" s="108" t="str">
        <f>'[1]4'!F3</f>
        <v>鴻巣</v>
      </c>
      <c r="F163" s="95"/>
      <c r="G163" s="106" t="str">
        <f>'[1]4'!F4</f>
        <v>松伏</v>
      </c>
      <c r="H163" s="106">
        <f>'[1]4'!O4</f>
        <v>0</v>
      </c>
      <c r="I163" s="107" t="s">
        <v>35</v>
      </c>
      <c r="J163" s="108">
        <f>'[1]4'!O5</f>
        <v>0</v>
      </c>
      <c r="K163" s="108" t="str">
        <f>'[1]4'!F5</f>
        <v>小松原</v>
      </c>
    </row>
    <row r="164" spans="1:11" ht="11.25" customHeight="1" thickTop="1" x14ac:dyDescent="0.15">
      <c r="A164" s="109" t="s">
        <v>34</v>
      </c>
      <c r="B164" s="110">
        <f>'[1]4'!A6</f>
        <v>78</v>
      </c>
      <c r="C164" s="110"/>
      <c r="D164" s="110"/>
      <c r="E164" s="111"/>
      <c r="F164" s="95"/>
      <c r="G164" s="109" t="s">
        <v>34</v>
      </c>
      <c r="H164" s="110">
        <f>'[1]4'!A8</f>
        <v>79</v>
      </c>
      <c r="I164" s="110"/>
      <c r="J164" s="110"/>
      <c r="K164" s="111"/>
    </row>
    <row r="165" spans="1:11" ht="11.25" customHeight="1" x14ac:dyDescent="0.15">
      <c r="A165" s="100" t="str">
        <f>'[1]4'!E6</f>
        <v>杉田　優希</v>
      </c>
      <c r="B165" s="101">
        <f>'[1]4'!M6</f>
        <v>21</v>
      </c>
      <c r="C165" s="102" t="s">
        <v>35</v>
      </c>
      <c r="D165" s="103">
        <f>'[1]4'!M7</f>
        <v>5</v>
      </c>
      <c r="E165" s="104" t="str">
        <f>'[1]4'!E7</f>
        <v>佐古和樹</v>
      </c>
      <c r="F165" s="95"/>
      <c r="G165" s="100" t="str">
        <f>'[1]4'!E8</f>
        <v>福田冬弥</v>
      </c>
      <c r="H165" s="101">
        <f>'[1]4'!M8</f>
        <v>21</v>
      </c>
      <c r="I165" s="102" t="s">
        <v>35</v>
      </c>
      <c r="J165" s="103">
        <f>'[1]4'!M9</f>
        <v>10</v>
      </c>
      <c r="K165" s="104" t="str">
        <f>'[1]4'!E9</f>
        <v>根岸　芳騎</v>
      </c>
    </row>
    <row r="166" spans="1:11" ht="11.25" customHeight="1" x14ac:dyDescent="0.15">
      <c r="A166" s="105"/>
      <c r="B166" s="100">
        <f>'[1]4'!N6</f>
        <v>18</v>
      </c>
      <c r="C166" s="99" t="s">
        <v>35</v>
      </c>
      <c r="D166" s="104">
        <f>'[1]4'!N7</f>
        <v>21</v>
      </c>
      <c r="E166" s="105"/>
      <c r="F166" s="95"/>
      <c r="G166" s="105"/>
      <c r="H166" s="100">
        <f>'[1]4'!N8</f>
        <v>21</v>
      </c>
      <c r="I166" s="99" t="s">
        <v>35</v>
      </c>
      <c r="J166" s="104">
        <f>'[1]4'!N9</f>
        <v>9</v>
      </c>
      <c r="K166" s="105"/>
    </row>
    <row r="167" spans="1:11" ht="11.25" customHeight="1" thickBot="1" x14ac:dyDescent="0.2">
      <c r="A167" s="106" t="str">
        <f>'[1]4'!F6</f>
        <v>越谷南</v>
      </c>
      <c r="B167" s="106">
        <f>'[1]4'!O6</f>
        <v>23</v>
      </c>
      <c r="C167" s="107" t="s">
        <v>35</v>
      </c>
      <c r="D167" s="108">
        <f>'[1]4'!O7</f>
        <v>25</v>
      </c>
      <c r="E167" s="108" t="str">
        <f>'[1]4'!F7</f>
        <v>武里中</v>
      </c>
      <c r="F167" s="95"/>
      <c r="G167" s="106" t="str">
        <f>'[1]4'!F8</f>
        <v>武里中</v>
      </c>
      <c r="H167" s="106">
        <f>'[1]4'!O8</f>
        <v>0</v>
      </c>
      <c r="I167" s="107" t="s">
        <v>35</v>
      </c>
      <c r="J167" s="108">
        <f>'[1]4'!O9</f>
        <v>0</v>
      </c>
      <c r="K167" s="108" t="str">
        <f>'[1]4'!F9</f>
        <v>小松原</v>
      </c>
    </row>
    <row r="168" spans="1:11" ht="11.25" customHeight="1" thickTop="1" x14ac:dyDescent="0.15">
      <c r="A168" s="96" t="s">
        <v>34</v>
      </c>
      <c r="B168" s="97">
        <f>'[1]4'!A10</f>
        <v>80</v>
      </c>
      <c r="C168" s="97"/>
      <c r="D168" s="97"/>
      <c r="E168" s="98"/>
      <c r="G168" s="109" t="s">
        <v>34</v>
      </c>
      <c r="H168" s="110">
        <f>'[1]4'!A12</f>
        <v>81</v>
      </c>
      <c r="I168" s="110"/>
      <c r="J168" s="110"/>
      <c r="K168" s="111"/>
    </row>
    <row r="169" spans="1:11" ht="11.25" customHeight="1" x14ac:dyDescent="0.15">
      <c r="A169" s="100" t="str">
        <f>'[1]4'!E10</f>
        <v>中村　道也</v>
      </c>
      <c r="B169" s="101">
        <f>'[1]4'!M10</f>
        <v>21</v>
      </c>
      <c r="C169" s="102" t="s">
        <v>35</v>
      </c>
      <c r="D169" s="103">
        <f>'[1]4'!M11</f>
        <v>14</v>
      </c>
      <c r="E169" s="104" t="str">
        <f>'[1]4'!E11</f>
        <v>高橋栄希</v>
      </c>
      <c r="G169" s="100" t="str">
        <f>'[1]4'!E12</f>
        <v>大山　遼</v>
      </c>
      <c r="H169" s="101">
        <f>'[1]4'!M12</f>
        <v>19</v>
      </c>
      <c r="I169" s="102" t="s">
        <v>35</v>
      </c>
      <c r="J169" s="103">
        <f>'[1]4'!M13</f>
        <v>21</v>
      </c>
      <c r="K169" s="104" t="str">
        <f>'[1]4'!E13</f>
        <v>後藤　亮貴</v>
      </c>
    </row>
    <row r="170" spans="1:11" ht="11.25" customHeight="1" x14ac:dyDescent="0.15">
      <c r="A170" s="105"/>
      <c r="B170" s="100">
        <f>'[1]4'!N10</f>
        <v>15</v>
      </c>
      <c r="C170" s="99" t="s">
        <v>35</v>
      </c>
      <c r="D170" s="104">
        <f>'[1]4'!N11</f>
        <v>21</v>
      </c>
      <c r="E170" s="105"/>
      <c r="G170" s="105"/>
      <c r="H170" s="100">
        <f>'[1]4'!N12</f>
        <v>11</v>
      </c>
      <c r="I170" s="99" t="s">
        <v>35</v>
      </c>
      <c r="J170" s="104">
        <f>'[1]4'!N13</f>
        <v>21</v>
      </c>
      <c r="K170" s="105"/>
    </row>
    <row r="171" spans="1:11" ht="11.25" customHeight="1" thickBot="1" x14ac:dyDescent="0.2">
      <c r="A171" s="106" t="str">
        <f>'[1]4'!F10</f>
        <v>川越東</v>
      </c>
      <c r="B171" s="106">
        <f>'[1]4'!O10</f>
        <v>14</v>
      </c>
      <c r="C171" s="107" t="s">
        <v>35</v>
      </c>
      <c r="D171" s="108">
        <f>'[1]4'!O11</f>
        <v>21</v>
      </c>
      <c r="E171" s="108" t="str">
        <f>'[1]4'!F11</f>
        <v>武里中</v>
      </c>
      <c r="G171" s="106" t="str">
        <f>'[1]4'!F12</f>
        <v>鴻巣</v>
      </c>
      <c r="H171" s="106">
        <f>'[1]4'!O12</f>
        <v>0</v>
      </c>
      <c r="I171" s="107" t="s">
        <v>35</v>
      </c>
      <c r="J171" s="108">
        <f>'[1]4'!O13</f>
        <v>0</v>
      </c>
      <c r="K171" s="108" t="str">
        <f>'[1]4'!F13</f>
        <v>小松原</v>
      </c>
    </row>
    <row r="172" spans="1:11" ht="11.25" customHeight="1" thickTop="1" x14ac:dyDescent="0.15">
      <c r="A172" s="109" t="s">
        <v>34</v>
      </c>
      <c r="B172" s="110">
        <f>'[1]4'!A14</f>
        <v>82</v>
      </c>
      <c r="C172" s="110"/>
      <c r="D172" s="110"/>
      <c r="E172" s="111"/>
      <c r="F172" s="95"/>
      <c r="G172" s="109" t="s">
        <v>34</v>
      </c>
      <c r="H172" s="110">
        <f>'[1]4'!A16</f>
        <v>83</v>
      </c>
      <c r="I172" s="110"/>
      <c r="J172" s="110"/>
      <c r="K172" s="111"/>
    </row>
    <row r="173" spans="1:11" ht="11.25" customHeight="1" x14ac:dyDescent="0.15">
      <c r="A173" s="100" t="str">
        <f>'[1]4'!E14</f>
        <v>三浦　健太</v>
      </c>
      <c r="B173" s="101">
        <f>'[1]4'!M14</f>
        <v>12</v>
      </c>
      <c r="C173" s="102" t="s">
        <v>35</v>
      </c>
      <c r="D173" s="103">
        <f>'[1]4'!M15</f>
        <v>21</v>
      </c>
      <c r="E173" s="104" t="str">
        <f>'[1]4'!E15</f>
        <v>田村　幸大</v>
      </c>
      <c r="F173" s="95"/>
      <c r="G173" s="100" t="str">
        <f>'[1]4'!E16</f>
        <v>橋口　正太</v>
      </c>
      <c r="H173" s="101">
        <f>'[1]4'!M16</f>
        <v>18</v>
      </c>
      <c r="I173" s="102" t="s">
        <v>35</v>
      </c>
      <c r="J173" s="103">
        <f>'[1]4'!M17</f>
        <v>21</v>
      </c>
      <c r="K173" s="104" t="str">
        <f>'[1]4'!E17</f>
        <v>瀬川　大輝</v>
      </c>
    </row>
    <row r="174" spans="1:11" ht="11.25" customHeight="1" x14ac:dyDescent="0.15">
      <c r="A174" s="105"/>
      <c r="B174" s="100">
        <f>'[1]4'!N14</f>
        <v>17</v>
      </c>
      <c r="C174" s="99" t="s">
        <v>35</v>
      </c>
      <c r="D174" s="104">
        <f>'[1]4'!N15</f>
        <v>21</v>
      </c>
      <c r="E174" s="105"/>
      <c r="F174" s="95"/>
      <c r="G174" s="105"/>
      <c r="H174" s="100">
        <f>'[1]4'!N16</f>
        <v>14</v>
      </c>
      <c r="I174" s="99" t="s">
        <v>35</v>
      </c>
      <c r="J174" s="104">
        <f>'[1]4'!N17</f>
        <v>21</v>
      </c>
      <c r="K174" s="105"/>
    </row>
    <row r="175" spans="1:11" ht="11.25" customHeight="1" x14ac:dyDescent="0.15">
      <c r="A175" s="109" t="str">
        <f>'[1]4'!F14</f>
        <v>春日部工</v>
      </c>
      <c r="B175" s="109">
        <f>'[1]4'!O14</f>
        <v>0</v>
      </c>
      <c r="C175" s="110" t="s">
        <v>35</v>
      </c>
      <c r="D175" s="111">
        <f>'[1]4'!O15</f>
        <v>0</v>
      </c>
      <c r="E175" s="111" t="str">
        <f>'[1]4'!F15</f>
        <v>小松原</v>
      </c>
      <c r="F175" s="95"/>
      <c r="G175" s="109" t="str">
        <f>'[1]4'!F16</f>
        <v>松伏</v>
      </c>
      <c r="H175" s="109">
        <f>'[1]4'!O16</f>
        <v>0</v>
      </c>
      <c r="I175" s="110" t="s">
        <v>35</v>
      </c>
      <c r="J175" s="111">
        <f>'[1]4'!O17</f>
        <v>0</v>
      </c>
      <c r="K175" s="111" t="str">
        <f>'[1]4'!F17</f>
        <v>越谷南</v>
      </c>
    </row>
    <row r="176" spans="1:11" ht="11.25" customHeight="1" x14ac:dyDescent="0.15">
      <c r="A176" s="95"/>
      <c r="B176" s="95"/>
      <c r="C176" s="95"/>
      <c r="D176" s="95"/>
      <c r="E176" s="95"/>
      <c r="F176" s="95"/>
      <c r="G176" s="95"/>
      <c r="H176" s="95"/>
      <c r="I176" s="95"/>
      <c r="J176" s="95"/>
      <c r="K176" s="95"/>
    </row>
    <row r="177" spans="1:11" ht="11.25" customHeight="1" x14ac:dyDescent="0.15">
      <c r="A177" s="95" t="s">
        <v>39</v>
      </c>
      <c r="B177" s="95"/>
      <c r="C177" s="95"/>
      <c r="D177" s="95"/>
      <c r="E177" s="95"/>
      <c r="F177" s="95"/>
      <c r="G177" s="95"/>
      <c r="H177" s="95"/>
      <c r="I177" s="95"/>
      <c r="J177" s="95"/>
      <c r="K177" s="95"/>
    </row>
    <row r="178" spans="1:11" ht="11.25" customHeight="1" x14ac:dyDescent="0.15">
      <c r="A178" s="96" t="s">
        <v>34</v>
      </c>
      <c r="B178" s="97">
        <f>'[1]3'!A2</f>
        <v>84</v>
      </c>
      <c r="C178" s="97"/>
      <c r="D178" s="97"/>
      <c r="E178" s="98"/>
      <c r="F178" s="95"/>
      <c r="G178" s="96" t="s">
        <v>34</v>
      </c>
      <c r="H178" s="97">
        <f>'[1]3'!A4</f>
        <v>85</v>
      </c>
      <c r="I178" s="97"/>
      <c r="J178" s="97"/>
      <c r="K178" s="98"/>
    </row>
    <row r="179" spans="1:11" ht="11.25" customHeight="1" x14ac:dyDescent="0.15">
      <c r="A179" s="100" t="str">
        <f>'[1]3'!E2</f>
        <v>内田　智貴</v>
      </c>
      <c r="B179" s="101">
        <f>'[1]3'!M2</f>
        <v>8</v>
      </c>
      <c r="C179" s="102" t="s">
        <v>35</v>
      </c>
      <c r="D179" s="103">
        <f>'[1]3'!M3</f>
        <v>21</v>
      </c>
      <c r="E179" s="104" t="str">
        <f>'[1]3'!E3</f>
        <v>横山　準星</v>
      </c>
      <c r="F179" s="95"/>
      <c r="G179" s="100" t="str">
        <f>'[1]3'!E4</f>
        <v>佐古和樹</v>
      </c>
      <c r="H179" s="101">
        <f>'[1]3'!M4</f>
        <v>16</v>
      </c>
      <c r="I179" s="102" t="s">
        <v>35</v>
      </c>
      <c r="J179" s="103">
        <f>'[1]3'!M5</f>
        <v>21</v>
      </c>
      <c r="K179" s="104" t="str">
        <f>'[1]3'!E5</f>
        <v>福田冬弥</v>
      </c>
    </row>
    <row r="180" spans="1:11" ht="11.25" customHeight="1" x14ac:dyDescent="0.15">
      <c r="A180" s="105"/>
      <c r="B180" s="100">
        <f>'[1]3'!N2</f>
        <v>10</v>
      </c>
      <c r="C180" s="99" t="s">
        <v>35</v>
      </c>
      <c r="D180" s="104">
        <f>'[1]3'!N3</f>
        <v>21</v>
      </c>
      <c r="E180" s="105"/>
      <c r="F180" s="95"/>
      <c r="G180" s="105"/>
      <c r="H180" s="100">
        <f>'[1]3'!N4</f>
        <v>18</v>
      </c>
      <c r="I180" s="99" t="s">
        <v>35</v>
      </c>
      <c r="J180" s="104">
        <f>'[1]3'!N5</f>
        <v>21</v>
      </c>
      <c r="K180" s="105"/>
    </row>
    <row r="181" spans="1:11" ht="11.25" customHeight="1" thickBot="1" x14ac:dyDescent="0.2">
      <c r="A181" s="106" t="str">
        <f>'[1]3'!F2</f>
        <v>川越東</v>
      </c>
      <c r="B181" s="106">
        <f>'[1]3'!O2</f>
        <v>0</v>
      </c>
      <c r="C181" s="107" t="s">
        <v>35</v>
      </c>
      <c r="D181" s="108">
        <f>'[1]3'!O3</f>
        <v>0</v>
      </c>
      <c r="E181" s="108" t="str">
        <f>'[1]3'!F3</f>
        <v>小松原</v>
      </c>
      <c r="F181" s="95"/>
      <c r="G181" s="106" t="str">
        <f>'[1]3'!F4</f>
        <v>武里中</v>
      </c>
      <c r="H181" s="106">
        <f>'[1]3'!O4</f>
        <v>0</v>
      </c>
      <c r="I181" s="107" t="s">
        <v>35</v>
      </c>
      <c r="J181" s="108">
        <f>'[1]3'!O5</f>
        <v>0</v>
      </c>
      <c r="K181" s="108" t="str">
        <f>'[1]3'!F5</f>
        <v>武里中</v>
      </c>
    </row>
    <row r="182" spans="1:11" ht="11.25" customHeight="1" thickTop="1" x14ac:dyDescent="0.15">
      <c r="A182" s="96" t="s">
        <v>34</v>
      </c>
      <c r="B182" s="97">
        <f>'[1]3'!A6</f>
        <v>86</v>
      </c>
      <c r="C182" s="97"/>
      <c r="D182" s="97"/>
      <c r="E182" s="98"/>
      <c r="F182" s="95"/>
      <c r="G182" s="109" t="s">
        <v>34</v>
      </c>
      <c r="H182" s="110">
        <f>'[1]3'!A8</f>
        <v>87</v>
      </c>
      <c r="I182" s="110"/>
      <c r="J182" s="110"/>
      <c r="K182" s="111"/>
    </row>
    <row r="183" spans="1:11" ht="11.25" customHeight="1" x14ac:dyDescent="0.15">
      <c r="A183" s="100" t="str">
        <f>'[1]3'!E6</f>
        <v>高橋栄希</v>
      </c>
      <c r="B183" s="101">
        <f>'[1]3'!M6</f>
        <v>21</v>
      </c>
      <c r="C183" s="102" t="s">
        <v>35</v>
      </c>
      <c r="D183" s="103">
        <f>'[1]3'!M7</f>
        <v>15</v>
      </c>
      <c r="E183" s="104" t="str">
        <f>'[1]3'!E7</f>
        <v>後藤　亮貴</v>
      </c>
      <c r="F183" s="95"/>
      <c r="G183" s="100" t="str">
        <f>'[1]3'!E8</f>
        <v>田村　幸大</v>
      </c>
      <c r="H183" s="101">
        <f>'[1]3'!M8</f>
        <v>12</v>
      </c>
      <c r="I183" s="102" t="s">
        <v>35</v>
      </c>
      <c r="J183" s="103">
        <f>'[1]3'!M9</f>
        <v>21</v>
      </c>
      <c r="K183" s="104" t="str">
        <f>'[1]3'!E9</f>
        <v>瀬川　大輝</v>
      </c>
    </row>
    <row r="184" spans="1:11" ht="11.25" customHeight="1" x14ac:dyDescent="0.15">
      <c r="A184" s="105"/>
      <c r="B184" s="100">
        <f>'[1]3'!N6</f>
        <v>21</v>
      </c>
      <c r="C184" s="99" t="s">
        <v>35</v>
      </c>
      <c r="D184" s="104">
        <f>'[1]3'!N7</f>
        <v>23</v>
      </c>
      <c r="E184" s="105"/>
      <c r="F184" s="95"/>
      <c r="G184" s="105"/>
      <c r="H184" s="100">
        <f>'[1]3'!N8</f>
        <v>21</v>
      </c>
      <c r="I184" s="99" t="s">
        <v>35</v>
      </c>
      <c r="J184" s="104">
        <f>'[1]3'!N9</f>
        <v>12</v>
      </c>
      <c r="K184" s="105"/>
    </row>
    <row r="185" spans="1:11" ht="11.25" customHeight="1" x14ac:dyDescent="0.15">
      <c r="A185" s="109" t="str">
        <f>'[1]3'!F6</f>
        <v>武里中</v>
      </c>
      <c r="B185" s="109">
        <f>'[1]3'!O6</f>
        <v>17</v>
      </c>
      <c r="C185" s="110" t="s">
        <v>35</v>
      </c>
      <c r="D185" s="111">
        <f>'[1]3'!O7</f>
        <v>21</v>
      </c>
      <c r="E185" s="111" t="str">
        <f>'[1]3'!F7</f>
        <v>小松原</v>
      </c>
      <c r="F185" s="95"/>
      <c r="G185" s="109" t="str">
        <f>'[1]3'!F8</f>
        <v>小松原</v>
      </c>
      <c r="H185" s="109">
        <f>'[1]3'!O8</f>
        <v>18</v>
      </c>
      <c r="I185" s="110" t="s">
        <v>35</v>
      </c>
      <c r="J185" s="111">
        <f>'[1]3'!O9</f>
        <v>21</v>
      </c>
      <c r="K185" s="111" t="str">
        <f>'[1]3'!F9</f>
        <v>越谷南</v>
      </c>
    </row>
    <row r="187" spans="1:11" ht="11.25" customHeight="1" x14ac:dyDescent="0.15">
      <c r="A187" s="95" t="s">
        <v>40</v>
      </c>
      <c r="B187" s="95"/>
      <c r="C187" s="95"/>
      <c r="D187" s="95"/>
      <c r="E187" s="95"/>
      <c r="F187" s="95"/>
      <c r="G187" s="95"/>
      <c r="H187" s="95"/>
      <c r="I187" s="95"/>
      <c r="J187" s="95"/>
      <c r="K187" s="95"/>
    </row>
    <row r="188" spans="1:11" ht="11.25" customHeight="1" x14ac:dyDescent="0.15">
      <c r="A188" s="96" t="s">
        <v>34</v>
      </c>
      <c r="B188" s="97">
        <f>'[1]2'!A2</f>
        <v>88</v>
      </c>
      <c r="C188" s="97"/>
      <c r="D188" s="97"/>
      <c r="E188" s="98"/>
      <c r="F188" s="95"/>
      <c r="G188" s="96" t="s">
        <v>34</v>
      </c>
      <c r="H188" s="97">
        <f>'[1]2'!A4</f>
        <v>89</v>
      </c>
      <c r="I188" s="97"/>
      <c r="J188" s="97"/>
      <c r="K188" s="98"/>
    </row>
    <row r="189" spans="1:11" ht="11.25" customHeight="1" x14ac:dyDescent="0.15">
      <c r="A189" s="100" t="str">
        <f>'[1]2'!E2</f>
        <v>横山　準星</v>
      </c>
      <c r="B189" s="101">
        <f>'[1]2'!M2</f>
        <v>18</v>
      </c>
      <c r="C189" s="102" t="s">
        <v>35</v>
      </c>
      <c r="D189" s="103">
        <f>'[1]2'!M3</f>
        <v>21</v>
      </c>
      <c r="E189" s="104" t="str">
        <f>'[1]2'!E3</f>
        <v>福田冬弥</v>
      </c>
      <c r="F189" s="95"/>
      <c r="G189" s="100" t="str">
        <f>'[1]2'!E4</f>
        <v>後藤　亮貴</v>
      </c>
      <c r="H189" s="101">
        <f>'[1]2'!M4</f>
        <v>21</v>
      </c>
      <c r="I189" s="102" t="s">
        <v>35</v>
      </c>
      <c r="J189" s="103">
        <f>'[1]2'!M5</f>
        <v>18</v>
      </c>
      <c r="K189" s="104" t="str">
        <f>'[1]2'!E5</f>
        <v>瀬川　大輝</v>
      </c>
    </row>
    <row r="190" spans="1:11" ht="11.25" customHeight="1" x14ac:dyDescent="0.15">
      <c r="A190" s="105"/>
      <c r="B190" s="100">
        <f>'[1]2'!N2</f>
        <v>13</v>
      </c>
      <c r="C190" s="99" t="s">
        <v>35</v>
      </c>
      <c r="D190" s="104">
        <f>'[1]2'!N3</f>
        <v>21</v>
      </c>
      <c r="E190" s="105"/>
      <c r="F190" s="95"/>
      <c r="G190" s="105"/>
      <c r="H190" s="100">
        <f>'[1]2'!N4</f>
        <v>21</v>
      </c>
      <c r="I190" s="99" t="s">
        <v>35</v>
      </c>
      <c r="J190" s="104">
        <f>'[1]2'!N5</f>
        <v>17</v>
      </c>
      <c r="K190" s="105"/>
    </row>
    <row r="191" spans="1:11" ht="11.25" customHeight="1" x14ac:dyDescent="0.15">
      <c r="A191" s="109" t="str">
        <f>'[1]2'!F2</f>
        <v>小松原</v>
      </c>
      <c r="B191" s="109">
        <f>'[1]2'!O2</f>
        <v>0</v>
      </c>
      <c r="C191" s="110" t="s">
        <v>35</v>
      </c>
      <c r="D191" s="111">
        <f>'[1]2'!O3</f>
        <v>0</v>
      </c>
      <c r="E191" s="111" t="str">
        <f>'[1]2'!F3</f>
        <v>武里中</v>
      </c>
      <c r="F191" s="95"/>
      <c r="G191" s="109" t="str">
        <f>'[1]2'!F4</f>
        <v>小松原</v>
      </c>
      <c r="H191" s="109">
        <f>'[1]2'!O4</f>
        <v>0</v>
      </c>
      <c r="I191" s="110" t="s">
        <v>35</v>
      </c>
      <c r="J191" s="111">
        <f>'[1]2'!O5</f>
        <v>0</v>
      </c>
      <c r="K191" s="111" t="str">
        <f>'[1]2'!F5</f>
        <v>越谷南</v>
      </c>
    </row>
    <row r="193" spans="1:11" ht="11.25" customHeight="1" x14ac:dyDescent="0.15">
      <c r="A193" s="95" t="s">
        <v>41</v>
      </c>
      <c r="B193" s="95"/>
      <c r="C193" s="95"/>
      <c r="D193" s="95"/>
      <c r="E193" s="95"/>
      <c r="F193" s="95"/>
      <c r="G193" s="95"/>
      <c r="H193" s="95"/>
      <c r="I193" s="95"/>
      <c r="J193" s="95"/>
      <c r="K193" s="95"/>
    </row>
    <row r="194" spans="1:11" ht="11.25" customHeight="1" x14ac:dyDescent="0.15">
      <c r="A194" s="96" t="s">
        <v>34</v>
      </c>
      <c r="B194" s="97">
        <f>'[1]1'!A2</f>
        <v>90</v>
      </c>
      <c r="C194" s="97"/>
      <c r="D194" s="97"/>
      <c r="E194" s="98"/>
      <c r="F194" s="95"/>
    </row>
    <row r="195" spans="1:11" ht="11.25" customHeight="1" x14ac:dyDescent="0.15">
      <c r="A195" s="100" t="str">
        <f>'[1]1'!E2</f>
        <v>福田冬弥</v>
      </c>
      <c r="B195" s="101">
        <f>'[1]1'!M2</f>
        <v>21</v>
      </c>
      <c r="C195" s="102" t="s">
        <v>35</v>
      </c>
      <c r="D195" s="103">
        <f>'[1]1'!M3</f>
        <v>16</v>
      </c>
      <c r="E195" s="104" t="str">
        <f>'[1]1'!E3</f>
        <v>後藤　亮貴</v>
      </c>
      <c r="F195" s="95"/>
    </row>
    <row r="196" spans="1:11" ht="11.25" customHeight="1" x14ac:dyDescent="0.15">
      <c r="A196" s="105"/>
      <c r="B196" s="100">
        <f>'[1]1'!N2</f>
        <v>21</v>
      </c>
      <c r="C196" s="99" t="s">
        <v>35</v>
      </c>
      <c r="D196" s="104">
        <f>'[1]1'!N3</f>
        <v>15</v>
      </c>
      <c r="E196" s="105"/>
      <c r="F196" s="95"/>
    </row>
    <row r="197" spans="1:11" ht="11.25" customHeight="1" x14ac:dyDescent="0.15">
      <c r="A197" s="109" t="str">
        <f>'[1]1'!F2</f>
        <v>武里中</v>
      </c>
      <c r="B197" s="109">
        <f>'[1]1'!O2</f>
        <v>0</v>
      </c>
      <c r="C197" s="110" t="s">
        <v>35</v>
      </c>
      <c r="D197" s="111">
        <f>'[1]1'!O3</f>
        <v>0</v>
      </c>
      <c r="E197" s="111" t="str">
        <f>'[1]1'!F3</f>
        <v>小松原</v>
      </c>
      <c r="F197" s="95"/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8"/>
  <sheetViews>
    <sheetView workbookViewId="0">
      <selection sqref="A1:XFD1048576"/>
    </sheetView>
  </sheetViews>
  <sheetFormatPr defaultRowHeight="21" x14ac:dyDescent="0.2"/>
  <cols>
    <col min="1" max="1" width="4.5" style="90" bestFit="1" customWidth="1"/>
    <col min="2" max="2" width="5" style="90" hidden="1" customWidth="1"/>
    <col min="3" max="3" width="19.125" style="91" customWidth="1"/>
    <col min="4" max="4" width="2.125" style="90" bestFit="1" customWidth="1"/>
    <col min="5" max="5" width="15.75" style="92" customWidth="1"/>
    <col min="6" max="6" width="2.125" style="90" bestFit="1" customWidth="1"/>
    <col min="7" max="10" width="6.125" style="93" customWidth="1"/>
    <col min="11" max="12" width="6.125" style="173" customWidth="1"/>
    <col min="13" max="13" width="6.125" style="174" customWidth="1"/>
    <col min="14" max="15" width="6.125" style="175" customWidth="1"/>
    <col min="16" max="21" width="6.125" style="173" customWidth="1"/>
    <col min="22" max="22" width="19.125" style="91" customWidth="1"/>
    <col min="23" max="23" width="2.125" style="90" bestFit="1" customWidth="1"/>
    <col min="24" max="24" width="15.75" style="92" customWidth="1"/>
    <col min="25" max="25" width="2.125" style="90" bestFit="1" customWidth="1"/>
    <col min="26" max="26" width="4.5" style="90" hidden="1" customWidth="1"/>
    <col min="27" max="27" width="4.5" style="90" bestFit="1" customWidth="1"/>
    <col min="28" max="16384" width="9" style="90"/>
  </cols>
  <sheetData>
    <row r="1" spans="1:27" s="9" customFormat="1" ht="14.25" customHeight="1" x14ac:dyDescent="0.15">
      <c r="A1" s="1">
        <v>1</v>
      </c>
      <c r="B1" s="2">
        <v>1</v>
      </c>
      <c r="C1" s="3" t="str">
        <f>VLOOKUP($B1,[2]元!$A$2:$D$129,3,0)</f>
        <v>醍醐　巧人</v>
      </c>
      <c r="D1" s="4" t="s">
        <v>0</v>
      </c>
      <c r="E1" s="5" t="str">
        <f>VLOOKUP($B1,[2]元!$A$2:$D$129,2,0)</f>
        <v>小松原</v>
      </c>
      <c r="F1" s="4" t="s">
        <v>3</v>
      </c>
      <c r="G1" s="6"/>
      <c r="H1" s="6"/>
      <c r="I1" s="6"/>
      <c r="J1" s="6"/>
      <c r="K1" s="112" t="s">
        <v>42</v>
      </c>
      <c r="L1" s="112"/>
      <c r="M1" s="112"/>
      <c r="N1" s="112"/>
      <c r="O1" s="112"/>
      <c r="P1" s="112"/>
      <c r="Q1" s="112"/>
      <c r="R1" s="113"/>
      <c r="S1" s="113"/>
      <c r="T1" s="113"/>
      <c r="U1" s="113"/>
      <c r="V1" s="3" t="str">
        <f>VLOOKUP($Z1,[2]元!$A$2:$D$129,3,0)</f>
        <v>星野　大地</v>
      </c>
      <c r="W1" s="4" t="s">
        <v>0</v>
      </c>
      <c r="X1" s="5" t="str">
        <f>VLOOKUP($Z1,[2]元!$A$2:$D$129,2,0)</f>
        <v>鴻巣</v>
      </c>
      <c r="Y1" s="4" t="s">
        <v>3</v>
      </c>
      <c r="Z1" s="2">
        <v>3</v>
      </c>
      <c r="AA1" s="1">
        <v>40</v>
      </c>
    </row>
    <row r="2" spans="1:27" s="9" customFormat="1" ht="14.25" customHeight="1" thickBot="1" x14ac:dyDescent="0.2">
      <c r="A2" s="1"/>
      <c r="B2" s="2"/>
      <c r="C2" s="3"/>
      <c r="D2" s="4"/>
      <c r="E2" s="5"/>
      <c r="F2" s="4"/>
      <c r="G2" s="10"/>
      <c r="H2" s="11">
        <v>2</v>
      </c>
      <c r="I2" s="6"/>
      <c r="J2" s="6"/>
      <c r="K2" s="112"/>
      <c r="L2" s="112"/>
      <c r="M2" s="112"/>
      <c r="N2" s="112"/>
      <c r="O2" s="112"/>
      <c r="P2" s="112"/>
      <c r="Q2" s="112"/>
      <c r="R2" s="113"/>
      <c r="S2" s="113"/>
      <c r="T2" s="114">
        <v>2</v>
      </c>
      <c r="U2" s="115"/>
      <c r="V2" s="3"/>
      <c r="W2" s="4"/>
      <c r="X2" s="5"/>
      <c r="Y2" s="4"/>
      <c r="Z2" s="2"/>
      <c r="AA2" s="1"/>
    </row>
    <row r="3" spans="1:27" s="9" customFormat="1" ht="13.5" customHeight="1" thickTop="1" x14ac:dyDescent="0.15">
      <c r="A3" s="14"/>
      <c r="B3" s="2">
        <v>0</v>
      </c>
      <c r="C3" s="14"/>
      <c r="D3" s="2"/>
      <c r="E3" s="14"/>
      <c r="F3" s="2"/>
      <c r="G3" s="15"/>
      <c r="H3" s="16"/>
      <c r="I3" s="10"/>
      <c r="J3" s="6"/>
      <c r="K3" s="116"/>
      <c r="L3" s="116"/>
      <c r="M3" s="117"/>
      <c r="N3" s="118"/>
      <c r="O3" s="119"/>
      <c r="P3" s="113"/>
      <c r="Q3" s="113"/>
      <c r="R3" s="113"/>
      <c r="S3" s="115"/>
      <c r="T3" s="120"/>
      <c r="U3" s="121"/>
      <c r="V3" s="14"/>
      <c r="W3" s="2"/>
      <c r="X3" s="14"/>
      <c r="Y3" s="2"/>
      <c r="Z3" s="2">
        <v>0</v>
      </c>
      <c r="AA3" s="14"/>
    </row>
    <row r="4" spans="1:27" s="9" customFormat="1" ht="13.5" customHeight="1" thickBot="1" x14ac:dyDescent="0.2">
      <c r="A4" s="14"/>
      <c r="B4" s="2"/>
      <c r="C4" s="14"/>
      <c r="D4" s="2"/>
      <c r="E4" s="14"/>
      <c r="F4" s="2"/>
      <c r="G4" s="6"/>
      <c r="H4" s="22">
        <v>15</v>
      </c>
      <c r="I4" s="23">
        <v>2</v>
      </c>
      <c r="J4" s="6"/>
      <c r="K4" s="116"/>
      <c r="L4" s="116"/>
      <c r="M4" s="117"/>
      <c r="N4" s="118"/>
      <c r="O4" s="119"/>
      <c r="P4" s="113"/>
      <c r="Q4" s="113"/>
      <c r="R4" s="113"/>
      <c r="S4" s="122">
        <v>0</v>
      </c>
      <c r="T4" s="25">
        <v>31</v>
      </c>
      <c r="U4" s="113"/>
      <c r="V4" s="14"/>
      <c r="W4" s="2"/>
      <c r="X4" s="14"/>
      <c r="Y4" s="2"/>
      <c r="Z4" s="2"/>
      <c r="AA4" s="14"/>
    </row>
    <row r="5" spans="1:27" s="9" customFormat="1" ht="13.5" customHeight="1" thickTop="1" thickBot="1" x14ac:dyDescent="0.2">
      <c r="A5" s="1">
        <v>2</v>
      </c>
      <c r="B5" s="2">
        <v>65</v>
      </c>
      <c r="C5" s="3" t="str">
        <f>VLOOKUP($B5,[2]元!$A$2:$D$129,3,0)</f>
        <v>松田　照平</v>
      </c>
      <c r="D5" s="4" t="s">
        <v>0</v>
      </c>
      <c r="E5" s="5" t="str">
        <f>VLOOKUP($B5,[2]元!$A$2:$D$129,2,0)</f>
        <v>草加</v>
      </c>
      <c r="F5" s="4" t="s">
        <v>3</v>
      </c>
      <c r="G5" s="26">
        <v>2</v>
      </c>
      <c r="H5" s="27"/>
      <c r="I5" s="28"/>
      <c r="J5" s="10"/>
      <c r="K5" s="116"/>
      <c r="L5" s="116"/>
      <c r="M5" s="117"/>
      <c r="N5" s="118"/>
      <c r="O5" s="119"/>
      <c r="P5" s="113"/>
      <c r="Q5" s="113"/>
      <c r="R5" s="113"/>
      <c r="S5" s="123"/>
      <c r="T5" s="124"/>
      <c r="U5" s="125">
        <v>1</v>
      </c>
      <c r="V5" s="3" t="str">
        <f>VLOOKUP($Z5,[2]元!$A$2:$D$129,3,0)</f>
        <v>村下　大樹</v>
      </c>
      <c r="W5" s="4" t="s">
        <v>0</v>
      </c>
      <c r="X5" s="5" t="str">
        <f>VLOOKUP($Z5,[2]元!$A$2:$D$129,2,0)</f>
        <v>草加南</v>
      </c>
      <c r="Y5" s="4" t="s">
        <v>3</v>
      </c>
      <c r="Z5" s="2">
        <v>67</v>
      </c>
      <c r="AA5" s="1">
        <v>41</v>
      </c>
    </row>
    <row r="6" spans="1:27" s="9" customFormat="1" ht="13.5" customHeight="1" thickTop="1" thickBot="1" x14ac:dyDescent="0.2">
      <c r="A6" s="1"/>
      <c r="B6" s="2"/>
      <c r="C6" s="3"/>
      <c r="D6" s="4"/>
      <c r="E6" s="5"/>
      <c r="F6" s="4"/>
      <c r="G6" s="59">
        <v>1</v>
      </c>
      <c r="H6" s="46"/>
      <c r="I6" s="34"/>
      <c r="J6" s="10"/>
      <c r="K6" s="116"/>
      <c r="L6" s="116"/>
      <c r="M6" s="117"/>
      <c r="N6" s="118"/>
      <c r="O6" s="119"/>
      <c r="P6" s="113"/>
      <c r="Q6" s="113"/>
      <c r="R6" s="113"/>
      <c r="S6" s="126"/>
      <c r="T6" s="127"/>
      <c r="U6" s="61">
        <v>8</v>
      </c>
      <c r="V6" s="3"/>
      <c r="W6" s="4"/>
      <c r="X6" s="5"/>
      <c r="Y6" s="4"/>
      <c r="Z6" s="2"/>
      <c r="AA6" s="1"/>
    </row>
    <row r="7" spans="1:27" s="9" customFormat="1" ht="13.5" customHeight="1" thickTop="1" thickBot="1" x14ac:dyDescent="0.2">
      <c r="A7" s="1">
        <v>3</v>
      </c>
      <c r="B7" s="2">
        <v>64</v>
      </c>
      <c r="C7" s="3" t="str">
        <f>VLOOKUP($B7,[2]元!$A$2:$D$129,3,0)</f>
        <v>宮寺　雄太</v>
      </c>
      <c r="D7" s="4" t="s">
        <v>0</v>
      </c>
      <c r="E7" s="5" t="str">
        <f>VLOOKUP($B7,[2]元!$A$2:$D$129,2,0)</f>
        <v>越谷南</v>
      </c>
      <c r="F7" s="4" t="s">
        <v>3</v>
      </c>
      <c r="G7" s="50"/>
      <c r="H7" s="47">
        <v>0</v>
      </c>
      <c r="I7" s="40"/>
      <c r="J7" s="10"/>
      <c r="K7" s="116"/>
      <c r="L7" s="116"/>
      <c r="M7" s="117"/>
      <c r="N7" s="118"/>
      <c r="O7" s="119"/>
      <c r="P7" s="113"/>
      <c r="Q7" s="113"/>
      <c r="R7" s="113"/>
      <c r="S7" s="124"/>
      <c r="T7" s="128">
        <v>0</v>
      </c>
      <c r="U7" s="129"/>
      <c r="V7" s="3" t="str">
        <f>VLOOKUP($Z7,[2]元!$A$2:$D$129,3,0)</f>
        <v>佐藤　洋</v>
      </c>
      <c r="W7" s="4" t="s">
        <v>0</v>
      </c>
      <c r="X7" s="5" t="str">
        <f>VLOOKUP($Z7,[2]元!$A$2:$D$129,2,0)</f>
        <v>武南</v>
      </c>
      <c r="Y7" s="4" t="s">
        <v>3</v>
      </c>
      <c r="Z7" s="2">
        <v>62</v>
      </c>
      <c r="AA7" s="1">
        <v>42</v>
      </c>
    </row>
    <row r="8" spans="1:27" s="9" customFormat="1" ht="13.5" customHeight="1" thickTop="1" thickBot="1" x14ac:dyDescent="0.2">
      <c r="A8" s="1"/>
      <c r="B8" s="2"/>
      <c r="C8" s="3"/>
      <c r="D8" s="4"/>
      <c r="E8" s="5"/>
      <c r="F8" s="4"/>
      <c r="G8" s="44">
        <v>0</v>
      </c>
      <c r="H8" s="6"/>
      <c r="I8" s="22">
        <v>47</v>
      </c>
      <c r="J8" s="23">
        <v>2</v>
      </c>
      <c r="K8" s="116"/>
      <c r="L8" s="116"/>
      <c r="M8" s="117"/>
      <c r="N8" s="118"/>
      <c r="O8" s="119"/>
      <c r="P8" s="113"/>
      <c r="Q8" s="113"/>
      <c r="R8" s="130">
        <v>2</v>
      </c>
      <c r="S8" s="56">
        <v>55</v>
      </c>
      <c r="T8" s="113"/>
      <c r="U8" s="128">
        <v>2</v>
      </c>
      <c r="V8" s="3"/>
      <c r="W8" s="4"/>
      <c r="X8" s="5"/>
      <c r="Y8" s="4"/>
      <c r="Z8" s="2"/>
      <c r="AA8" s="1"/>
    </row>
    <row r="9" spans="1:27" s="9" customFormat="1" ht="13.5" customHeight="1" thickTop="1" x14ac:dyDescent="0.15">
      <c r="A9" s="1">
        <v>4</v>
      </c>
      <c r="B9" s="2">
        <v>33</v>
      </c>
      <c r="C9" s="3" t="str">
        <f>VLOOKUP($B9,[2]元!$A$2:$D$129,3,0)</f>
        <v>岡田　光也</v>
      </c>
      <c r="D9" s="4" t="s">
        <v>0</v>
      </c>
      <c r="E9" s="5" t="str">
        <f>VLOOKUP($B9,[2]元!$A$2:$D$129,2,0)</f>
        <v>浦和東</v>
      </c>
      <c r="F9" s="4" t="s">
        <v>3</v>
      </c>
      <c r="G9" s="6"/>
      <c r="H9" s="6"/>
      <c r="I9" s="27"/>
      <c r="J9" s="28"/>
      <c r="K9" s="131"/>
      <c r="L9" s="116"/>
      <c r="M9" s="117"/>
      <c r="N9" s="118"/>
      <c r="O9" s="119"/>
      <c r="P9" s="113"/>
      <c r="Q9" s="113"/>
      <c r="R9" s="120"/>
      <c r="S9" s="132"/>
      <c r="T9" s="113"/>
      <c r="U9" s="113"/>
      <c r="V9" s="3" t="str">
        <f>VLOOKUP($Z9,[2]元!$A$2:$D$129,3,0)</f>
        <v>青木　荘太郎</v>
      </c>
      <c r="W9" s="4" t="s">
        <v>0</v>
      </c>
      <c r="X9" s="5" t="str">
        <f>VLOOKUP($Z9,[2]元!$A$2:$D$129,2,0)</f>
        <v>久喜北陽</v>
      </c>
      <c r="Y9" s="4" t="s">
        <v>3</v>
      </c>
      <c r="Z9" s="2">
        <v>35</v>
      </c>
      <c r="AA9" s="1">
        <v>43</v>
      </c>
    </row>
    <row r="10" spans="1:27" s="9" customFormat="1" ht="13.5" customHeight="1" thickBot="1" x14ac:dyDescent="0.2">
      <c r="A10" s="1"/>
      <c r="B10" s="2"/>
      <c r="C10" s="3"/>
      <c r="D10" s="4"/>
      <c r="E10" s="5"/>
      <c r="F10" s="4"/>
      <c r="G10" s="49"/>
      <c r="H10" s="76">
        <v>1</v>
      </c>
      <c r="I10" s="27"/>
      <c r="J10" s="34"/>
      <c r="K10" s="131"/>
      <c r="L10" s="116"/>
      <c r="M10" s="117"/>
      <c r="N10" s="118"/>
      <c r="O10" s="119"/>
      <c r="P10" s="113"/>
      <c r="Q10" s="113"/>
      <c r="R10" s="132"/>
      <c r="S10" s="132"/>
      <c r="T10" s="114">
        <v>2</v>
      </c>
      <c r="U10" s="115"/>
      <c r="V10" s="3"/>
      <c r="W10" s="4"/>
      <c r="X10" s="5"/>
      <c r="Y10" s="4"/>
      <c r="Z10" s="2"/>
      <c r="AA10" s="1"/>
    </row>
    <row r="11" spans="1:27" s="9" customFormat="1" ht="13.5" customHeight="1" thickTop="1" x14ac:dyDescent="0.15">
      <c r="A11" s="14"/>
      <c r="B11" s="2">
        <v>0</v>
      </c>
      <c r="C11" s="14"/>
      <c r="D11" s="2"/>
      <c r="E11" s="14"/>
      <c r="F11" s="2"/>
      <c r="G11" s="78"/>
      <c r="H11" s="79"/>
      <c r="I11" s="58"/>
      <c r="J11" s="34"/>
      <c r="K11" s="131"/>
      <c r="L11" s="116"/>
      <c r="M11" s="117"/>
      <c r="N11" s="118"/>
      <c r="O11" s="119"/>
      <c r="P11" s="113"/>
      <c r="Q11" s="113"/>
      <c r="R11" s="132"/>
      <c r="S11" s="132"/>
      <c r="T11" s="120"/>
      <c r="U11" s="121"/>
      <c r="V11" s="14"/>
      <c r="W11" s="2"/>
      <c r="X11" s="14"/>
      <c r="Y11" s="2"/>
      <c r="Z11" s="2">
        <v>0</v>
      </c>
      <c r="AA11" s="14"/>
    </row>
    <row r="12" spans="1:27" s="9" customFormat="1" ht="13.5" customHeight="1" thickBot="1" x14ac:dyDescent="0.2">
      <c r="A12" s="14"/>
      <c r="B12" s="2"/>
      <c r="C12" s="14"/>
      <c r="D12" s="2"/>
      <c r="E12" s="14"/>
      <c r="F12" s="2"/>
      <c r="G12" s="6"/>
      <c r="H12" s="63">
        <v>16</v>
      </c>
      <c r="I12" s="33"/>
      <c r="J12" s="34"/>
      <c r="K12" s="131"/>
      <c r="L12" s="116"/>
      <c r="M12" s="117"/>
      <c r="N12" s="118"/>
      <c r="O12" s="119"/>
      <c r="P12" s="113"/>
      <c r="Q12" s="113"/>
      <c r="R12" s="132"/>
      <c r="S12" s="133"/>
      <c r="T12" s="25">
        <v>32</v>
      </c>
      <c r="U12" s="113"/>
      <c r="V12" s="14"/>
      <c r="W12" s="2"/>
      <c r="X12" s="14"/>
      <c r="Y12" s="2"/>
      <c r="Z12" s="2"/>
      <c r="AA12" s="14"/>
    </row>
    <row r="13" spans="1:27" s="9" customFormat="1" ht="13.5" customHeight="1" thickTop="1" x14ac:dyDescent="0.15">
      <c r="A13" s="1">
        <v>5</v>
      </c>
      <c r="B13" s="2">
        <v>32</v>
      </c>
      <c r="C13" s="3" t="str">
        <f>VLOOKUP($B13,[2]元!$A$2:$D$129,3,0)</f>
        <v>国分　輝大</v>
      </c>
      <c r="D13" s="4" t="s">
        <v>0</v>
      </c>
      <c r="E13" s="5" t="str">
        <f>VLOOKUP($B13,[2]元!$A$2:$D$129,2,0)</f>
        <v>山村学園</v>
      </c>
      <c r="F13" s="4" t="s">
        <v>3</v>
      </c>
      <c r="G13" s="6"/>
      <c r="H13" s="40"/>
      <c r="I13" s="39">
        <v>0</v>
      </c>
      <c r="J13" s="40"/>
      <c r="K13" s="131"/>
      <c r="L13" s="116"/>
      <c r="M13" s="117"/>
      <c r="N13" s="118"/>
      <c r="O13" s="119"/>
      <c r="P13" s="113"/>
      <c r="Q13" s="113"/>
      <c r="R13" s="132"/>
      <c r="S13" s="134">
        <v>2</v>
      </c>
      <c r="T13" s="124"/>
      <c r="U13" s="113"/>
      <c r="V13" s="3" t="str">
        <f>VLOOKUP($Z13,[2]元!$A$2:$D$129,3,0)</f>
        <v>中村裕斗</v>
      </c>
      <c r="W13" s="4" t="s">
        <v>0</v>
      </c>
      <c r="X13" s="5" t="str">
        <f>VLOOKUP($Z13,[2]元!$A$2:$D$129,2,0)</f>
        <v>三郷工技</v>
      </c>
      <c r="Y13" s="4" t="s">
        <v>3</v>
      </c>
      <c r="Z13" s="2">
        <v>30</v>
      </c>
      <c r="AA13" s="1">
        <v>44</v>
      </c>
    </row>
    <row r="14" spans="1:27" s="9" customFormat="1" ht="13.5" customHeight="1" thickBot="1" x14ac:dyDescent="0.2">
      <c r="A14" s="1"/>
      <c r="B14" s="2"/>
      <c r="C14" s="3"/>
      <c r="D14" s="4"/>
      <c r="E14" s="5"/>
      <c r="F14" s="4"/>
      <c r="G14" s="69"/>
      <c r="H14" s="38"/>
      <c r="I14" s="10"/>
      <c r="J14" s="40"/>
      <c r="K14" s="131"/>
      <c r="L14" s="116"/>
      <c r="M14" s="117"/>
      <c r="N14" s="118"/>
      <c r="O14" s="119"/>
      <c r="P14" s="113"/>
      <c r="Q14" s="113"/>
      <c r="R14" s="132"/>
      <c r="S14" s="135"/>
      <c r="T14" s="136"/>
      <c r="U14" s="137"/>
      <c r="V14" s="3"/>
      <c r="W14" s="4"/>
      <c r="X14" s="5"/>
      <c r="Y14" s="4"/>
      <c r="Z14" s="2"/>
      <c r="AA14" s="1"/>
    </row>
    <row r="15" spans="1:27" s="9" customFormat="1" ht="13.5" customHeight="1" thickTop="1" x14ac:dyDescent="0.15">
      <c r="A15" s="14"/>
      <c r="B15" s="2">
        <v>0</v>
      </c>
      <c r="C15" s="14"/>
      <c r="D15" s="2"/>
      <c r="E15" s="14"/>
      <c r="F15" s="2"/>
      <c r="G15" s="10"/>
      <c r="H15" s="39">
        <v>2</v>
      </c>
      <c r="I15" s="6"/>
      <c r="J15" s="40"/>
      <c r="K15" s="131"/>
      <c r="L15" s="116"/>
      <c r="M15" s="117"/>
      <c r="N15" s="118"/>
      <c r="O15" s="119"/>
      <c r="P15" s="113"/>
      <c r="Q15" s="113"/>
      <c r="R15" s="132"/>
      <c r="S15" s="113"/>
      <c r="T15" s="138">
        <v>0</v>
      </c>
      <c r="U15" s="115"/>
      <c r="V15" s="14"/>
      <c r="W15" s="2"/>
      <c r="X15" s="14"/>
      <c r="Y15" s="2"/>
      <c r="Z15" s="2">
        <v>0</v>
      </c>
      <c r="AA15" s="14"/>
    </row>
    <row r="16" spans="1:27" s="9" customFormat="1" ht="13.5" customHeight="1" thickBot="1" x14ac:dyDescent="0.2">
      <c r="A16" s="14"/>
      <c r="B16" s="2"/>
      <c r="C16" s="14"/>
      <c r="D16" s="2"/>
      <c r="E16" s="14"/>
      <c r="F16" s="2"/>
      <c r="G16" s="6"/>
      <c r="H16" s="6"/>
      <c r="I16" s="6"/>
      <c r="J16" s="139">
        <v>63</v>
      </c>
      <c r="K16" s="140">
        <v>2</v>
      </c>
      <c r="L16" s="116"/>
      <c r="M16" s="117"/>
      <c r="N16" s="118"/>
      <c r="O16" s="119"/>
      <c r="P16" s="113"/>
      <c r="Q16" s="122">
        <v>0</v>
      </c>
      <c r="R16" s="25">
        <v>67</v>
      </c>
      <c r="S16" s="113"/>
      <c r="T16" s="113"/>
      <c r="U16" s="113"/>
      <c r="V16" s="14"/>
      <c r="W16" s="2"/>
      <c r="X16" s="14"/>
      <c r="Y16" s="2"/>
      <c r="Z16" s="2"/>
      <c r="AA16" s="14"/>
    </row>
    <row r="17" spans="1:27" s="9" customFormat="1" ht="13.5" customHeight="1" thickTop="1" x14ac:dyDescent="0.15">
      <c r="A17" s="1">
        <v>6</v>
      </c>
      <c r="B17" s="2">
        <v>17</v>
      </c>
      <c r="C17" s="3" t="str">
        <f>VLOOKUP($B17,[2]元!$A$2:$D$129,3,0)</f>
        <v>小林　光秀</v>
      </c>
      <c r="D17" s="4" t="s">
        <v>0</v>
      </c>
      <c r="E17" s="5" t="str">
        <f>VLOOKUP($B17,[2]元!$A$2:$D$129,2,0)</f>
        <v>川口東</v>
      </c>
      <c r="F17" s="4" t="s">
        <v>3</v>
      </c>
      <c r="G17" s="6"/>
      <c r="H17" s="6"/>
      <c r="I17" s="6"/>
      <c r="J17" s="27"/>
      <c r="K17" s="141"/>
      <c r="L17" s="131"/>
      <c r="M17" s="117"/>
      <c r="N17" s="118"/>
      <c r="O17" s="119"/>
      <c r="P17" s="115"/>
      <c r="Q17" s="142"/>
      <c r="R17" s="124"/>
      <c r="S17" s="113"/>
      <c r="T17" s="113"/>
      <c r="U17" s="113"/>
      <c r="V17" s="3" t="str">
        <f>VLOOKUP($Z17,[2]元!$A$2:$D$129,3,0)</f>
        <v>節田　直也</v>
      </c>
      <c r="W17" s="4" t="s">
        <v>0</v>
      </c>
      <c r="X17" s="5" t="str">
        <f>VLOOKUP($Z17,[2]元!$A$2:$D$129,2,0)</f>
        <v>川口東</v>
      </c>
      <c r="Y17" s="4" t="s">
        <v>3</v>
      </c>
      <c r="Z17" s="2">
        <v>19</v>
      </c>
      <c r="AA17" s="1">
        <v>45</v>
      </c>
    </row>
    <row r="18" spans="1:27" s="9" customFormat="1" ht="13.5" customHeight="1" thickBot="1" x14ac:dyDescent="0.2">
      <c r="A18" s="1"/>
      <c r="B18" s="2"/>
      <c r="C18" s="3"/>
      <c r="D18" s="4"/>
      <c r="E18" s="5"/>
      <c r="F18" s="4"/>
      <c r="G18" s="10"/>
      <c r="H18" s="11">
        <v>2</v>
      </c>
      <c r="I18" s="6"/>
      <c r="J18" s="27"/>
      <c r="K18" s="143"/>
      <c r="L18" s="131"/>
      <c r="M18" s="117"/>
      <c r="N18" s="118"/>
      <c r="O18" s="119"/>
      <c r="P18" s="115"/>
      <c r="Q18" s="124"/>
      <c r="R18" s="124"/>
      <c r="S18" s="113"/>
      <c r="T18" s="114">
        <v>2</v>
      </c>
      <c r="U18" s="115"/>
      <c r="V18" s="3"/>
      <c r="W18" s="4"/>
      <c r="X18" s="5"/>
      <c r="Y18" s="4"/>
      <c r="Z18" s="2"/>
      <c r="AA18" s="1"/>
    </row>
    <row r="19" spans="1:27" s="9" customFormat="1" ht="13.5" customHeight="1" thickTop="1" x14ac:dyDescent="0.15">
      <c r="A19" s="14"/>
      <c r="B19" s="2">
        <v>0</v>
      </c>
      <c r="C19" s="14"/>
      <c r="D19" s="2"/>
      <c r="E19" s="14"/>
      <c r="F19" s="2"/>
      <c r="G19" s="15"/>
      <c r="H19" s="16"/>
      <c r="I19" s="10"/>
      <c r="J19" s="27"/>
      <c r="K19" s="143"/>
      <c r="L19" s="131"/>
      <c r="M19" s="117"/>
      <c r="N19" s="118"/>
      <c r="O19" s="119"/>
      <c r="P19" s="113"/>
      <c r="Q19" s="124"/>
      <c r="R19" s="124"/>
      <c r="S19" s="115"/>
      <c r="T19" s="120"/>
      <c r="U19" s="121"/>
      <c r="V19" s="14"/>
      <c r="W19" s="2"/>
      <c r="X19" s="14"/>
      <c r="Y19" s="2"/>
      <c r="Z19" s="2">
        <v>0</v>
      </c>
      <c r="AA19" s="14"/>
    </row>
    <row r="20" spans="1:27" s="9" customFormat="1" ht="13.5" customHeight="1" thickBot="1" x14ac:dyDescent="0.2">
      <c r="A20" s="14"/>
      <c r="B20" s="2"/>
      <c r="C20" s="14"/>
      <c r="D20" s="2"/>
      <c r="E20" s="14"/>
      <c r="F20" s="2"/>
      <c r="G20" s="6"/>
      <c r="H20" s="22">
        <v>17</v>
      </c>
      <c r="I20" s="23">
        <v>1</v>
      </c>
      <c r="J20" s="27"/>
      <c r="K20" s="143"/>
      <c r="L20" s="131"/>
      <c r="M20" s="117"/>
      <c r="N20" s="118"/>
      <c r="O20" s="119"/>
      <c r="P20" s="113"/>
      <c r="Q20" s="124"/>
      <c r="R20" s="124"/>
      <c r="S20" s="122">
        <v>2</v>
      </c>
      <c r="T20" s="25">
        <v>33</v>
      </c>
      <c r="U20" s="113"/>
      <c r="V20" s="14"/>
      <c r="W20" s="2"/>
      <c r="X20" s="14"/>
      <c r="Y20" s="2"/>
      <c r="Z20" s="2"/>
      <c r="AA20" s="14"/>
    </row>
    <row r="21" spans="1:27" s="9" customFormat="1" ht="13.5" customHeight="1" thickTop="1" x14ac:dyDescent="0.15">
      <c r="A21" s="1">
        <v>7</v>
      </c>
      <c r="B21" s="2">
        <v>48</v>
      </c>
      <c r="C21" s="3" t="str">
        <f>VLOOKUP($B21,[2]元!$A$2:$D$129,3,0)</f>
        <v>藤井　司</v>
      </c>
      <c r="D21" s="4" t="s">
        <v>0</v>
      </c>
      <c r="E21" s="5" t="str">
        <f>VLOOKUP($B21,[2]元!$A$2:$D$129,2,0)</f>
        <v>春日部工</v>
      </c>
      <c r="F21" s="4" t="s">
        <v>3</v>
      </c>
      <c r="G21" s="6"/>
      <c r="H21" s="27"/>
      <c r="I21" s="57"/>
      <c r="J21" s="58"/>
      <c r="K21" s="143"/>
      <c r="L21" s="131"/>
      <c r="M21" s="117"/>
      <c r="N21" s="118"/>
      <c r="O21" s="119"/>
      <c r="P21" s="113"/>
      <c r="Q21" s="124"/>
      <c r="R21" s="124"/>
      <c r="S21" s="144"/>
      <c r="T21" s="124"/>
      <c r="U21" s="113"/>
      <c r="V21" s="3" t="str">
        <f>VLOOKUP($Z21,[2]元!$A$2:$D$129,3,0)</f>
        <v>千味　直人</v>
      </c>
      <c r="W21" s="4" t="s">
        <v>0</v>
      </c>
      <c r="X21" s="5" t="str">
        <f>VLOOKUP($Z21,[2]元!$A$2:$D$129,2,0)</f>
        <v>上尾</v>
      </c>
      <c r="Y21" s="4" t="s">
        <v>3</v>
      </c>
      <c r="Z21" s="2">
        <v>46</v>
      </c>
      <c r="AA21" s="1">
        <v>46</v>
      </c>
    </row>
    <row r="22" spans="1:27" s="9" customFormat="1" ht="13.5" customHeight="1" x14ac:dyDescent="0.15">
      <c r="A22" s="1"/>
      <c r="B22" s="2"/>
      <c r="C22" s="3"/>
      <c r="D22" s="4"/>
      <c r="E22" s="5"/>
      <c r="F22" s="4"/>
      <c r="G22" s="49"/>
      <c r="H22" s="50"/>
      <c r="I22" s="58"/>
      <c r="J22" s="58"/>
      <c r="K22" s="143"/>
      <c r="L22" s="131"/>
      <c r="M22" s="117"/>
      <c r="N22" s="118"/>
      <c r="O22" s="119"/>
      <c r="P22" s="113"/>
      <c r="Q22" s="124"/>
      <c r="R22" s="124"/>
      <c r="S22" s="145"/>
      <c r="T22" s="136"/>
      <c r="U22" s="137"/>
      <c r="V22" s="3"/>
      <c r="W22" s="4"/>
      <c r="X22" s="5"/>
      <c r="Y22" s="4"/>
      <c r="Z22" s="2"/>
      <c r="AA22" s="1"/>
    </row>
    <row r="23" spans="1:27" s="9" customFormat="1" ht="13.5" customHeight="1" x14ac:dyDescent="0.15">
      <c r="A23" s="14"/>
      <c r="B23" s="2">
        <v>0</v>
      </c>
      <c r="C23" s="14"/>
      <c r="D23" s="2"/>
      <c r="E23" s="14"/>
      <c r="F23" s="2"/>
      <c r="G23" s="10"/>
      <c r="H23" s="39">
        <v>0</v>
      </c>
      <c r="I23" s="27"/>
      <c r="J23" s="58"/>
      <c r="K23" s="143"/>
      <c r="L23" s="131"/>
      <c r="M23" s="117"/>
      <c r="N23" s="118"/>
      <c r="O23" s="119"/>
      <c r="P23" s="113"/>
      <c r="Q23" s="124"/>
      <c r="R23" s="124"/>
      <c r="S23" s="132"/>
      <c r="T23" s="138">
        <v>1</v>
      </c>
      <c r="U23" s="115"/>
      <c r="V23" s="14"/>
      <c r="W23" s="2"/>
      <c r="X23" s="14"/>
      <c r="Y23" s="2"/>
      <c r="Z23" s="2">
        <v>0</v>
      </c>
      <c r="AA23" s="14"/>
    </row>
    <row r="24" spans="1:27" s="9" customFormat="1" ht="13.5" customHeight="1" thickBot="1" x14ac:dyDescent="0.2">
      <c r="A24" s="14"/>
      <c r="B24" s="2"/>
      <c r="C24" s="14"/>
      <c r="D24" s="2"/>
      <c r="E24" s="14"/>
      <c r="F24" s="2"/>
      <c r="G24" s="6"/>
      <c r="H24" s="6"/>
      <c r="I24" s="63">
        <v>48</v>
      </c>
      <c r="J24" s="33"/>
      <c r="K24" s="143"/>
      <c r="L24" s="131"/>
      <c r="M24" s="117"/>
      <c r="N24" s="118"/>
      <c r="O24" s="119"/>
      <c r="P24" s="113"/>
      <c r="Q24" s="124"/>
      <c r="R24" s="146"/>
      <c r="S24" s="25">
        <v>56</v>
      </c>
      <c r="T24" s="113"/>
      <c r="U24" s="113"/>
      <c r="V24" s="14"/>
      <c r="W24" s="2"/>
      <c r="X24" s="14"/>
      <c r="Y24" s="2"/>
      <c r="Z24" s="2"/>
      <c r="AA24" s="14"/>
    </row>
    <row r="25" spans="1:27" s="9" customFormat="1" ht="13.5" customHeight="1" thickTop="1" thickBot="1" x14ac:dyDescent="0.2">
      <c r="A25" s="1">
        <v>8</v>
      </c>
      <c r="B25" s="2">
        <v>49</v>
      </c>
      <c r="C25" s="3" t="str">
        <f>VLOOKUP($B25,[2]元!$A$2:$D$129,3,0)</f>
        <v>関本　将大</v>
      </c>
      <c r="D25" s="4" t="s">
        <v>0</v>
      </c>
      <c r="E25" s="5" t="str">
        <f>VLOOKUP($B25,[2]元!$A$2:$D$129,2,0)</f>
        <v>上尾</v>
      </c>
      <c r="F25" s="4" t="s">
        <v>3</v>
      </c>
      <c r="G25" s="6"/>
      <c r="H25" s="6"/>
      <c r="I25" s="40"/>
      <c r="J25" s="39">
        <v>0</v>
      </c>
      <c r="K25" s="147"/>
      <c r="L25" s="131"/>
      <c r="M25" s="117"/>
      <c r="N25" s="118"/>
      <c r="O25" s="119"/>
      <c r="P25" s="113"/>
      <c r="Q25" s="124"/>
      <c r="R25" s="128">
        <v>1</v>
      </c>
      <c r="S25" s="124"/>
      <c r="T25" s="113"/>
      <c r="U25" s="125">
        <v>2</v>
      </c>
      <c r="V25" s="3" t="str">
        <f>VLOOKUP($Z25,[2]元!$A$2:$D$129,3,0)</f>
        <v>牧岡　俊介</v>
      </c>
      <c r="W25" s="4" t="s">
        <v>0</v>
      </c>
      <c r="X25" s="5" t="str">
        <f>VLOOKUP($Z25,[2]元!$A$2:$D$129,2,0)</f>
        <v>小松原</v>
      </c>
      <c r="Y25" s="4" t="s">
        <v>3</v>
      </c>
      <c r="Z25" s="2">
        <v>51</v>
      </c>
      <c r="AA25" s="1">
        <v>47</v>
      </c>
    </row>
    <row r="26" spans="1:27" s="9" customFormat="1" ht="13.5" customHeight="1" thickTop="1" thickBot="1" x14ac:dyDescent="0.2">
      <c r="A26" s="1"/>
      <c r="B26" s="2"/>
      <c r="C26" s="3"/>
      <c r="D26" s="4"/>
      <c r="E26" s="5"/>
      <c r="F26" s="4"/>
      <c r="G26" s="49"/>
      <c r="H26" s="76">
        <v>0</v>
      </c>
      <c r="I26" s="40"/>
      <c r="J26" s="10"/>
      <c r="K26" s="147"/>
      <c r="L26" s="131"/>
      <c r="M26" s="117"/>
      <c r="N26" s="118"/>
      <c r="O26" s="119"/>
      <c r="P26" s="113"/>
      <c r="Q26" s="124"/>
      <c r="R26" s="113"/>
      <c r="S26" s="124"/>
      <c r="T26" s="122">
        <v>2</v>
      </c>
      <c r="U26" s="37">
        <v>9</v>
      </c>
      <c r="V26" s="3"/>
      <c r="W26" s="4"/>
      <c r="X26" s="5"/>
      <c r="Y26" s="4"/>
      <c r="Z26" s="2"/>
      <c r="AA26" s="1"/>
    </row>
    <row r="27" spans="1:27" s="9" customFormat="1" ht="13.5" customHeight="1" thickTop="1" x14ac:dyDescent="0.15">
      <c r="A27" s="14"/>
      <c r="B27" s="2">
        <v>0</v>
      </c>
      <c r="C27" s="14"/>
      <c r="D27" s="2"/>
      <c r="E27" s="14"/>
      <c r="F27" s="2"/>
      <c r="G27" s="78"/>
      <c r="H27" s="79"/>
      <c r="I27" s="34"/>
      <c r="J27" s="10"/>
      <c r="K27" s="147"/>
      <c r="L27" s="131"/>
      <c r="M27" s="117"/>
      <c r="N27" s="118"/>
      <c r="O27" s="119"/>
      <c r="P27" s="113"/>
      <c r="Q27" s="124"/>
      <c r="R27" s="113"/>
      <c r="S27" s="124"/>
      <c r="T27" s="120"/>
      <c r="U27" s="136"/>
      <c r="V27" s="3" t="str">
        <f>VLOOKUP($Z27,[2]元!$A$2:$D$129,3,0)</f>
        <v>中村　智樹</v>
      </c>
      <c r="W27" s="4" t="s">
        <v>0</v>
      </c>
      <c r="X27" s="5" t="str">
        <f>VLOOKUP($Z27,[2]元!$A$2:$D$129,2,0)</f>
        <v>草加西</v>
      </c>
      <c r="Y27" s="4" t="s">
        <v>3</v>
      </c>
      <c r="Z27" s="2">
        <v>78</v>
      </c>
      <c r="AA27" s="1">
        <v>48</v>
      </c>
    </row>
    <row r="28" spans="1:27" s="9" customFormat="1" ht="13.5" customHeight="1" thickBot="1" x14ac:dyDescent="0.2">
      <c r="A28" s="14"/>
      <c r="B28" s="2"/>
      <c r="C28" s="14"/>
      <c r="D28" s="2"/>
      <c r="E28" s="14"/>
      <c r="F28" s="2"/>
      <c r="G28" s="6"/>
      <c r="H28" s="63">
        <v>18</v>
      </c>
      <c r="I28" s="68"/>
      <c r="J28" s="10"/>
      <c r="K28" s="147"/>
      <c r="L28" s="131"/>
      <c r="M28" s="117"/>
      <c r="N28" s="118"/>
      <c r="O28" s="119"/>
      <c r="P28" s="113"/>
      <c r="Q28" s="124"/>
      <c r="R28" s="113"/>
      <c r="S28" s="146"/>
      <c r="T28" s="25">
        <v>34</v>
      </c>
      <c r="U28" s="128">
        <v>0</v>
      </c>
      <c r="V28" s="3"/>
      <c r="W28" s="4"/>
      <c r="X28" s="5"/>
      <c r="Y28" s="4"/>
      <c r="Z28" s="2"/>
      <c r="AA28" s="1"/>
    </row>
    <row r="29" spans="1:27" s="9" customFormat="1" ht="13.5" customHeight="1" thickTop="1" x14ac:dyDescent="0.15">
      <c r="A29" s="1">
        <v>9</v>
      </c>
      <c r="B29" s="2">
        <v>16</v>
      </c>
      <c r="C29" s="3" t="str">
        <f>VLOOKUP($B29,[2]元!$A$2:$D$129,3,0)</f>
        <v>難波江　諒</v>
      </c>
      <c r="D29" s="4" t="s">
        <v>0</v>
      </c>
      <c r="E29" s="5" t="str">
        <f>VLOOKUP($B29,[2]元!$A$2:$D$129,2,0)</f>
        <v>早大本庄</v>
      </c>
      <c r="F29" s="4" t="s">
        <v>3</v>
      </c>
      <c r="G29" s="6"/>
      <c r="H29" s="40"/>
      <c r="I29" s="39">
        <v>2</v>
      </c>
      <c r="J29" s="6"/>
      <c r="K29" s="147"/>
      <c r="L29" s="131"/>
      <c r="M29" s="117"/>
      <c r="N29" s="118"/>
      <c r="O29" s="119"/>
      <c r="P29" s="113"/>
      <c r="Q29" s="124"/>
      <c r="R29" s="113"/>
      <c r="S29" s="134">
        <v>1</v>
      </c>
      <c r="T29" s="124"/>
      <c r="U29" s="113"/>
      <c r="V29" s="3" t="str">
        <f>VLOOKUP($Z29,[2]元!$A$2:$D$129,3,0)</f>
        <v>高崎　　嶺</v>
      </c>
      <c r="W29" s="4" t="s">
        <v>0</v>
      </c>
      <c r="X29" s="5" t="str">
        <f>VLOOKUP($Z29,[2]元!$A$2:$D$129,2,0)</f>
        <v>春日部</v>
      </c>
      <c r="Y29" s="4" t="s">
        <v>3</v>
      </c>
      <c r="Z29" s="2">
        <v>14</v>
      </c>
      <c r="AA29" s="1">
        <v>49</v>
      </c>
    </row>
    <row r="30" spans="1:27" s="9" customFormat="1" ht="13.5" customHeight="1" thickBot="1" x14ac:dyDescent="0.2">
      <c r="A30" s="1"/>
      <c r="B30" s="2"/>
      <c r="C30" s="3"/>
      <c r="D30" s="4"/>
      <c r="E30" s="5"/>
      <c r="F30" s="4"/>
      <c r="G30" s="69"/>
      <c r="H30" s="38"/>
      <c r="I30" s="10"/>
      <c r="J30" s="6"/>
      <c r="K30" s="147"/>
      <c r="L30" s="131"/>
      <c r="M30" s="117"/>
      <c r="N30" s="118"/>
      <c r="O30" s="119"/>
      <c r="P30" s="113"/>
      <c r="Q30" s="124"/>
      <c r="R30" s="113"/>
      <c r="S30" s="135"/>
      <c r="T30" s="136"/>
      <c r="U30" s="137"/>
      <c r="V30" s="3"/>
      <c r="W30" s="4"/>
      <c r="X30" s="5"/>
      <c r="Y30" s="4"/>
      <c r="Z30" s="2"/>
      <c r="AA30" s="1"/>
    </row>
    <row r="31" spans="1:27" s="9" customFormat="1" ht="13.5" customHeight="1" thickTop="1" x14ac:dyDescent="0.15">
      <c r="A31" s="14"/>
      <c r="B31" s="2">
        <v>0</v>
      </c>
      <c r="C31" s="14"/>
      <c r="D31" s="2"/>
      <c r="E31" s="14"/>
      <c r="F31" s="2"/>
      <c r="G31" s="10"/>
      <c r="H31" s="39">
        <v>2</v>
      </c>
      <c r="I31" s="6"/>
      <c r="J31" s="6"/>
      <c r="K31" s="147"/>
      <c r="L31" s="131"/>
      <c r="M31" s="117"/>
      <c r="N31" s="118"/>
      <c r="O31" s="119"/>
      <c r="P31" s="113"/>
      <c r="Q31" s="124"/>
      <c r="R31" s="113"/>
      <c r="S31" s="113"/>
      <c r="T31" s="138">
        <v>1</v>
      </c>
      <c r="U31" s="115"/>
      <c r="V31" s="14"/>
      <c r="W31" s="2"/>
      <c r="X31" s="14"/>
      <c r="Y31" s="2"/>
      <c r="Z31" s="2">
        <v>0</v>
      </c>
      <c r="AA31" s="14"/>
    </row>
    <row r="32" spans="1:27" s="9" customFormat="1" ht="13.5" customHeight="1" thickBot="1" x14ac:dyDescent="0.2">
      <c r="A32" s="14"/>
      <c r="B32" s="2"/>
      <c r="C32" s="14"/>
      <c r="D32" s="2"/>
      <c r="E32" s="14"/>
      <c r="F32" s="2"/>
      <c r="G32" s="6"/>
      <c r="H32" s="6"/>
      <c r="I32" s="6"/>
      <c r="J32" s="6"/>
      <c r="K32" s="22">
        <v>71</v>
      </c>
      <c r="L32" s="140">
        <v>0</v>
      </c>
      <c r="M32" s="117"/>
      <c r="N32" s="118"/>
      <c r="O32" s="148"/>
      <c r="P32" s="130">
        <v>2</v>
      </c>
      <c r="Q32" s="56">
        <v>73</v>
      </c>
      <c r="R32" s="113"/>
      <c r="S32" s="113"/>
      <c r="T32" s="113"/>
      <c r="U32" s="113"/>
      <c r="V32" s="14"/>
      <c r="W32" s="2"/>
      <c r="X32" s="14"/>
      <c r="Y32" s="2"/>
      <c r="Z32" s="2"/>
      <c r="AA32" s="14"/>
    </row>
    <row r="33" spans="1:27" s="9" customFormat="1" ht="13.5" customHeight="1" thickTop="1" x14ac:dyDescent="0.15">
      <c r="A33" s="1">
        <v>10</v>
      </c>
      <c r="B33" s="2">
        <v>9</v>
      </c>
      <c r="C33" s="3" t="str">
        <f>VLOOKUP($B33,[2]元!$A$2:$D$129,3,0)</f>
        <v>本田　太一</v>
      </c>
      <c r="D33" s="4" t="s">
        <v>0</v>
      </c>
      <c r="E33" s="5" t="str">
        <f>VLOOKUP($B33,[2]元!$A$2:$D$129,2,0)</f>
        <v>深谷第一</v>
      </c>
      <c r="F33" s="4" t="s">
        <v>3</v>
      </c>
      <c r="G33" s="6"/>
      <c r="H33" s="6"/>
      <c r="I33" s="6"/>
      <c r="J33" s="6"/>
      <c r="K33" s="149"/>
      <c r="L33" s="150"/>
      <c r="M33" s="151"/>
      <c r="N33" s="152"/>
      <c r="O33" s="148"/>
      <c r="P33" s="120"/>
      <c r="Q33" s="132"/>
      <c r="R33" s="113"/>
      <c r="S33" s="113"/>
      <c r="T33" s="113"/>
      <c r="U33" s="113"/>
      <c r="V33" s="3" t="str">
        <f>VLOOKUP($Z33,[2]元!$A$2:$D$129,3,0)</f>
        <v>佐藤　圭太</v>
      </c>
      <c r="W33" s="4" t="s">
        <v>0</v>
      </c>
      <c r="X33" s="5" t="str">
        <f>VLOOKUP($Z33,[2]元!$A$2:$D$129,2,0)</f>
        <v>春日部工</v>
      </c>
      <c r="Y33" s="4" t="s">
        <v>3</v>
      </c>
      <c r="Z33" s="2">
        <v>11</v>
      </c>
      <c r="AA33" s="1">
        <v>50</v>
      </c>
    </row>
    <row r="34" spans="1:27" s="9" customFormat="1" ht="13.5" customHeight="1" thickBot="1" x14ac:dyDescent="0.2">
      <c r="A34" s="1"/>
      <c r="B34" s="2"/>
      <c r="C34" s="3"/>
      <c r="D34" s="4"/>
      <c r="E34" s="5"/>
      <c r="F34" s="4"/>
      <c r="G34" s="49"/>
      <c r="H34" s="76">
        <v>0</v>
      </c>
      <c r="I34" s="6"/>
      <c r="J34" s="6"/>
      <c r="K34" s="149"/>
      <c r="L34" s="153"/>
      <c r="M34" s="151"/>
      <c r="N34" s="152"/>
      <c r="O34" s="154"/>
      <c r="P34" s="132"/>
      <c r="Q34" s="132"/>
      <c r="R34" s="113"/>
      <c r="S34" s="113"/>
      <c r="T34" s="114">
        <v>2</v>
      </c>
      <c r="U34" s="115"/>
      <c r="V34" s="3"/>
      <c r="W34" s="4"/>
      <c r="X34" s="5"/>
      <c r="Y34" s="4"/>
      <c r="Z34" s="2"/>
      <c r="AA34" s="1"/>
    </row>
    <row r="35" spans="1:27" s="9" customFormat="1" ht="13.5" customHeight="1" thickTop="1" x14ac:dyDescent="0.15">
      <c r="A35" s="14"/>
      <c r="B35" s="2">
        <v>0</v>
      </c>
      <c r="C35" s="14"/>
      <c r="D35" s="2"/>
      <c r="E35" s="14"/>
      <c r="F35" s="2"/>
      <c r="G35" s="78"/>
      <c r="H35" s="79"/>
      <c r="I35" s="51"/>
      <c r="J35" s="6"/>
      <c r="K35" s="149"/>
      <c r="L35" s="153"/>
      <c r="M35" s="151"/>
      <c r="N35" s="152"/>
      <c r="O35" s="154"/>
      <c r="P35" s="132"/>
      <c r="Q35" s="132"/>
      <c r="R35" s="113"/>
      <c r="S35" s="115"/>
      <c r="T35" s="120"/>
      <c r="U35" s="121"/>
      <c r="V35" s="14"/>
      <c r="W35" s="2"/>
      <c r="X35" s="14"/>
      <c r="Y35" s="2"/>
      <c r="Z35" s="2">
        <v>0</v>
      </c>
      <c r="AA35" s="14"/>
    </row>
    <row r="36" spans="1:27" s="9" customFormat="1" ht="13.5" customHeight="1" thickBot="1" x14ac:dyDescent="0.2">
      <c r="A36" s="14"/>
      <c r="B36" s="2"/>
      <c r="C36" s="14"/>
      <c r="D36" s="2"/>
      <c r="E36" s="14"/>
      <c r="F36" s="2"/>
      <c r="G36" s="6"/>
      <c r="H36" s="63">
        <v>19</v>
      </c>
      <c r="I36" s="65">
        <v>2</v>
      </c>
      <c r="J36" s="6"/>
      <c r="K36" s="149"/>
      <c r="L36" s="153"/>
      <c r="M36" s="151"/>
      <c r="N36" s="152"/>
      <c r="O36" s="154"/>
      <c r="P36" s="132"/>
      <c r="Q36" s="132"/>
      <c r="R36" s="113"/>
      <c r="S36" s="122">
        <v>2</v>
      </c>
      <c r="T36" s="25">
        <v>35</v>
      </c>
      <c r="U36" s="113"/>
      <c r="V36" s="14"/>
      <c r="W36" s="2"/>
      <c r="X36" s="14"/>
      <c r="Y36" s="2"/>
      <c r="Z36" s="2"/>
      <c r="AA36" s="14"/>
    </row>
    <row r="37" spans="1:27" s="9" customFormat="1" ht="13.5" customHeight="1" thickTop="1" thickBot="1" x14ac:dyDescent="0.2">
      <c r="A37" s="1">
        <v>11</v>
      </c>
      <c r="B37" s="2">
        <v>73</v>
      </c>
      <c r="C37" s="3" t="str">
        <f>VLOOKUP($B37,[2]元!$A$2:$D$129,3,0)</f>
        <v>茂木　工</v>
      </c>
      <c r="D37" s="4" t="s">
        <v>0</v>
      </c>
      <c r="E37" s="5" t="str">
        <f>VLOOKUP($B37,[2]元!$A$2:$D$129,2,0)</f>
        <v>小松原</v>
      </c>
      <c r="F37" s="4" t="s">
        <v>3</v>
      </c>
      <c r="G37" s="26">
        <v>2</v>
      </c>
      <c r="H37" s="40"/>
      <c r="I37" s="16"/>
      <c r="J37" s="10"/>
      <c r="K37" s="149"/>
      <c r="L37" s="153"/>
      <c r="M37" s="151"/>
      <c r="N37" s="152"/>
      <c r="O37" s="154"/>
      <c r="P37" s="132"/>
      <c r="Q37" s="132"/>
      <c r="R37" s="113"/>
      <c r="S37" s="144"/>
      <c r="T37" s="124"/>
      <c r="U37" s="125">
        <v>0</v>
      </c>
      <c r="V37" s="3" t="str">
        <f>VLOOKUP($Z37,[2]元!$A$2:$D$129,3,0)</f>
        <v>柴　貴稀</v>
      </c>
      <c r="W37" s="4" t="s">
        <v>0</v>
      </c>
      <c r="X37" s="5" t="str">
        <f>VLOOKUP($Z37,[2]元!$A$2:$D$129,2,0)</f>
        <v>草加南</v>
      </c>
      <c r="Y37" s="4" t="s">
        <v>3</v>
      </c>
      <c r="Z37" s="2">
        <v>75</v>
      </c>
      <c r="AA37" s="1">
        <v>51</v>
      </c>
    </row>
    <row r="38" spans="1:27" s="9" customFormat="1" ht="13.5" customHeight="1" thickTop="1" thickBot="1" x14ac:dyDescent="0.2">
      <c r="A38" s="1"/>
      <c r="B38" s="2"/>
      <c r="C38" s="3"/>
      <c r="D38" s="4"/>
      <c r="E38" s="5"/>
      <c r="F38" s="4"/>
      <c r="G38" s="59">
        <v>2</v>
      </c>
      <c r="H38" s="89"/>
      <c r="I38" s="40"/>
      <c r="J38" s="10"/>
      <c r="K38" s="149"/>
      <c r="L38" s="153"/>
      <c r="M38" s="151"/>
      <c r="N38" s="152"/>
      <c r="O38" s="154"/>
      <c r="P38" s="132"/>
      <c r="Q38" s="132"/>
      <c r="R38" s="113"/>
      <c r="S38" s="145"/>
      <c r="T38" s="127"/>
      <c r="U38" s="61">
        <v>10</v>
      </c>
      <c r="V38" s="3"/>
      <c r="W38" s="4"/>
      <c r="X38" s="5"/>
      <c r="Y38" s="4"/>
      <c r="Z38" s="2"/>
      <c r="AA38" s="1"/>
    </row>
    <row r="39" spans="1:27" s="9" customFormat="1" ht="13.5" customHeight="1" thickTop="1" thickBot="1" x14ac:dyDescent="0.2">
      <c r="A39" s="1">
        <v>12</v>
      </c>
      <c r="B39" s="2">
        <v>56</v>
      </c>
      <c r="C39" s="3" t="str">
        <f>VLOOKUP($B39,[2]元!$A$2:$D$129,3,0)</f>
        <v>加藤　優作</v>
      </c>
      <c r="D39" s="4" t="s">
        <v>0</v>
      </c>
      <c r="E39" s="5" t="str">
        <f>VLOOKUP($B39,[2]元!$A$2:$D$129,2,0)</f>
        <v>所沢西</v>
      </c>
      <c r="F39" s="4" t="s">
        <v>3</v>
      </c>
      <c r="G39" s="50"/>
      <c r="H39" s="47">
        <v>2</v>
      </c>
      <c r="I39" s="40"/>
      <c r="J39" s="10"/>
      <c r="K39" s="149"/>
      <c r="L39" s="153"/>
      <c r="M39" s="151"/>
      <c r="N39" s="152"/>
      <c r="O39" s="154"/>
      <c r="P39" s="132"/>
      <c r="Q39" s="132"/>
      <c r="R39" s="113"/>
      <c r="S39" s="132"/>
      <c r="T39" s="128">
        <v>0</v>
      </c>
      <c r="U39" s="129"/>
      <c r="V39" s="3" t="str">
        <f>VLOOKUP($Z39,[2]元!$A$2:$D$129,3,0)</f>
        <v>関野　佑太</v>
      </c>
      <c r="W39" s="4" t="s">
        <v>0</v>
      </c>
      <c r="X39" s="5" t="str">
        <f>VLOOKUP($Z39,[2]元!$A$2:$D$129,2,0)</f>
        <v>大宮東</v>
      </c>
      <c r="Y39" s="4" t="s">
        <v>3</v>
      </c>
      <c r="Z39" s="2">
        <v>54</v>
      </c>
      <c r="AA39" s="1">
        <v>52</v>
      </c>
    </row>
    <row r="40" spans="1:27" s="9" customFormat="1" ht="13.5" customHeight="1" thickTop="1" thickBot="1" x14ac:dyDescent="0.2">
      <c r="A40" s="1"/>
      <c r="B40" s="2"/>
      <c r="C40" s="3"/>
      <c r="D40" s="4"/>
      <c r="E40" s="5"/>
      <c r="F40" s="4"/>
      <c r="G40" s="44">
        <v>0</v>
      </c>
      <c r="H40" s="6"/>
      <c r="I40" s="22">
        <v>49</v>
      </c>
      <c r="J40" s="23">
        <v>0</v>
      </c>
      <c r="K40" s="149"/>
      <c r="L40" s="153"/>
      <c r="M40" s="151"/>
      <c r="N40" s="152"/>
      <c r="O40" s="154"/>
      <c r="P40" s="132"/>
      <c r="Q40" s="132"/>
      <c r="R40" s="122">
        <v>0</v>
      </c>
      <c r="S40" s="25">
        <v>57</v>
      </c>
      <c r="T40" s="113"/>
      <c r="U40" s="128">
        <v>2</v>
      </c>
      <c r="V40" s="3"/>
      <c r="W40" s="4"/>
      <c r="X40" s="5"/>
      <c r="Y40" s="4"/>
      <c r="Z40" s="2"/>
      <c r="AA40" s="1"/>
    </row>
    <row r="41" spans="1:27" s="9" customFormat="1" ht="13.5" customHeight="1" thickTop="1" x14ac:dyDescent="0.15">
      <c r="A41" s="1">
        <v>13</v>
      </c>
      <c r="B41" s="2">
        <v>41</v>
      </c>
      <c r="C41" s="3" t="str">
        <f>VLOOKUP($B41,[2]元!$A$2:$D$129,3,0)</f>
        <v>田口　智輝</v>
      </c>
      <c r="D41" s="4" t="s">
        <v>0</v>
      </c>
      <c r="E41" s="5" t="str">
        <f>VLOOKUP($B41,[2]元!$A$2:$D$129,2,0)</f>
        <v>久喜北陽</v>
      </c>
      <c r="F41" s="4" t="s">
        <v>3</v>
      </c>
      <c r="G41" s="6"/>
      <c r="H41" s="6"/>
      <c r="I41" s="27"/>
      <c r="J41" s="57"/>
      <c r="K41" s="153"/>
      <c r="L41" s="153"/>
      <c r="M41" s="151"/>
      <c r="N41" s="152"/>
      <c r="O41" s="154"/>
      <c r="P41" s="132"/>
      <c r="Q41" s="132"/>
      <c r="R41" s="142"/>
      <c r="S41" s="124"/>
      <c r="T41" s="113"/>
      <c r="U41" s="113"/>
      <c r="V41" s="3" t="str">
        <f>VLOOKUP($Z41,[2]元!$A$2:$D$129,3,0)</f>
        <v>大渡　隼哉</v>
      </c>
      <c r="W41" s="4" t="s">
        <v>0</v>
      </c>
      <c r="X41" s="5" t="str">
        <f>VLOOKUP($Z41,[2]元!$A$2:$D$129,2,0)</f>
        <v>深谷第一</v>
      </c>
      <c r="Y41" s="4" t="s">
        <v>3</v>
      </c>
      <c r="Z41" s="2">
        <v>43</v>
      </c>
      <c r="AA41" s="1">
        <v>53</v>
      </c>
    </row>
    <row r="42" spans="1:27" s="9" customFormat="1" ht="13.5" customHeight="1" x14ac:dyDescent="0.15">
      <c r="A42" s="1"/>
      <c r="B42" s="2"/>
      <c r="C42" s="3"/>
      <c r="D42" s="4"/>
      <c r="E42" s="5"/>
      <c r="F42" s="4"/>
      <c r="G42" s="49"/>
      <c r="H42" s="76">
        <v>1</v>
      </c>
      <c r="I42" s="27"/>
      <c r="J42" s="58"/>
      <c r="K42" s="153"/>
      <c r="L42" s="153"/>
      <c r="M42" s="151"/>
      <c r="N42" s="152"/>
      <c r="O42" s="154"/>
      <c r="P42" s="132"/>
      <c r="Q42" s="132"/>
      <c r="R42" s="124"/>
      <c r="S42" s="124"/>
      <c r="T42" s="155">
        <v>0</v>
      </c>
      <c r="U42" s="137"/>
      <c r="V42" s="3"/>
      <c r="W42" s="4"/>
      <c r="X42" s="5"/>
      <c r="Y42" s="4"/>
      <c r="Z42" s="2"/>
      <c r="AA42" s="1"/>
    </row>
    <row r="43" spans="1:27" s="9" customFormat="1" ht="13.5" customHeight="1" x14ac:dyDescent="0.15">
      <c r="A43" s="14"/>
      <c r="B43" s="2">
        <v>0</v>
      </c>
      <c r="C43" s="14"/>
      <c r="D43" s="2"/>
      <c r="E43" s="14"/>
      <c r="F43" s="2"/>
      <c r="G43" s="78"/>
      <c r="H43" s="79"/>
      <c r="I43" s="58"/>
      <c r="J43" s="58"/>
      <c r="K43" s="153"/>
      <c r="L43" s="153"/>
      <c r="M43" s="151"/>
      <c r="N43" s="152"/>
      <c r="O43" s="154"/>
      <c r="P43" s="132"/>
      <c r="Q43" s="132"/>
      <c r="R43" s="124"/>
      <c r="S43" s="126"/>
      <c r="T43" s="156"/>
      <c r="U43" s="157"/>
      <c r="V43" s="14"/>
      <c r="W43" s="2"/>
      <c r="X43" s="14"/>
      <c r="Y43" s="2"/>
      <c r="Z43" s="2">
        <v>0</v>
      </c>
      <c r="AA43" s="14"/>
    </row>
    <row r="44" spans="1:27" s="9" customFormat="1" ht="13.5" customHeight="1" thickBot="1" x14ac:dyDescent="0.2">
      <c r="A44" s="14"/>
      <c r="B44" s="2"/>
      <c r="C44" s="14"/>
      <c r="D44" s="2"/>
      <c r="E44" s="14"/>
      <c r="F44" s="2"/>
      <c r="G44" s="6"/>
      <c r="H44" s="63">
        <v>20</v>
      </c>
      <c r="I44" s="33"/>
      <c r="J44" s="58"/>
      <c r="K44" s="153"/>
      <c r="L44" s="153"/>
      <c r="M44" s="151"/>
      <c r="N44" s="152"/>
      <c r="O44" s="154"/>
      <c r="P44" s="132"/>
      <c r="Q44" s="132"/>
      <c r="R44" s="124"/>
      <c r="S44" s="127"/>
      <c r="T44" s="56">
        <v>36</v>
      </c>
      <c r="U44" s="113"/>
      <c r="V44" s="14"/>
      <c r="W44" s="2"/>
      <c r="X44" s="14"/>
      <c r="Y44" s="2"/>
      <c r="Z44" s="2"/>
      <c r="AA44" s="14"/>
    </row>
    <row r="45" spans="1:27" s="9" customFormat="1" ht="13.5" customHeight="1" thickTop="1" x14ac:dyDescent="0.15">
      <c r="A45" s="1">
        <v>14</v>
      </c>
      <c r="B45" s="2">
        <v>24</v>
      </c>
      <c r="C45" s="3" t="str">
        <f>VLOOKUP($B45,[2]元!$A$2:$D$129,3,0)</f>
        <v>安藤　悠平</v>
      </c>
      <c r="D45" s="4" t="s">
        <v>0</v>
      </c>
      <c r="E45" s="5" t="str">
        <f>VLOOKUP($B45,[2]元!$A$2:$D$129,2,0)</f>
        <v>鴻巣</v>
      </c>
      <c r="F45" s="4" t="s">
        <v>3</v>
      </c>
      <c r="G45" s="6"/>
      <c r="H45" s="40"/>
      <c r="I45" s="39">
        <v>0</v>
      </c>
      <c r="J45" s="27"/>
      <c r="K45" s="153"/>
      <c r="L45" s="153"/>
      <c r="M45" s="151"/>
      <c r="N45" s="152"/>
      <c r="O45" s="154"/>
      <c r="P45" s="132"/>
      <c r="Q45" s="132"/>
      <c r="R45" s="124"/>
      <c r="S45" s="138">
        <v>0</v>
      </c>
      <c r="T45" s="132"/>
      <c r="U45" s="113"/>
      <c r="V45" s="3" t="str">
        <f>VLOOKUP($Z45,[2]元!$A$2:$D$129,3,0)</f>
        <v>大木　貴裕</v>
      </c>
      <c r="W45" s="4" t="s">
        <v>0</v>
      </c>
      <c r="X45" s="5" t="str">
        <f>VLOOKUP($Z45,[2]元!$A$2:$D$129,2,0)</f>
        <v>早大本庄</v>
      </c>
      <c r="Y45" s="4" t="s">
        <v>3</v>
      </c>
      <c r="Z45" s="2">
        <v>22</v>
      </c>
      <c r="AA45" s="1">
        <v>54</v>
      </c>
    </row>
    <row r="46" spans="1:27" s="9" customFormat="1" ht="13.5" customHeight="1" thickBot="1" x14ac:dyDescent="0.2">
      <c r="A46" s="1"/>
      <c r="B46" s="2"/>
      <c r="C46" s="3"/>
      <c r="D46" s="4"/>
      <c r="E46" s="5"/>
      <c r="F46" s="4"/>
      <c r="G46" s="69"/>
      <c r="H46" s="38"/>
      <c r="I46" s="10"/>
      <c r="J46" s="27"/>
      <c r="K46" s="153"/>
      <c r="L46" s="153"/>
      <c r="M46" s="151"/>
      <c r="N46" s="152"/>
      <c r="O46" s="154"/>
      <c r="P46" s="132"/>
      <c r="Q46" s="132"/>
      <c r="R46" s="124"/>
      <c r="S46" s="115"/>
      <c r="T46" s="129"/>
      <c r="U46" s="158"/>
      <c r="V46" s="3"/>
      <c r="W46" s="4"/>
      <c r="X46" s="5"/>
      <c r="Y46" s="4"/>
      <c r="Z46" s="2"/>
      <c r="AA46" s="1"/>
    </row>
    <row r="47" spans="1:27" s="9" customFormat="1" ht="13.5" customHeight="1" thickTop="1" x14ac:dyDescent="0.15">
      <c r="A47" s="14"/>
      <c r="B47" s="2">
        <v>0</v>
      </c>
      <c r="C47" s="14"/>
      <c r="D47" s="2"/>
      <c r="E47" s="14"/>
      <c r="F47" s="2"/>
      <c r="G47" s="10"/>
      <c r="H47" s="39">
        <v>2</v>
      </c>
      <c r="I47" s="6"/>
      <c r="J47" s="27"/>
      <c r="K47" s="153"/>
      <c r="L47" s="153"/>
      <c r="M47" s="151"/>
      <c r="N47" s="152"/>
      <c r="O47" s="154"/>
      <c r="P47" s="132"/>
      <c r="Q47" s="132"/>
      <c r="R47" s="124"/>
      <c r="S47" s="113"/>
      <c r="T47" s="138">
        <v>2</v>
      </c>
      <c r="U47" s="115"/>
      <c r="V47" s="14"/>
      <c r="W47" s="2"/>
      <c r="X47" s="14"/>
      <c r="Y47" s="2"/>
      <c r="Z47" s="2">
        <v>0</v>
      </c>
      <c r="AA47" s="14"/>
    </row>
    <row r="48" spans="1:27" s="9" customFormat="1" ht="13.5" customHeight="1" thickBot="1" x14ac:dyDescent="0.2">
      <c r="A48" s="14"/>
      <c r="B48" s="2"/>
      <c r="C48" s="14"/>
      <c r="D48" s="2"/>
      <c r="E48" s="14"/>
      <c r="F48" s="2"/>
      <c r="G48" s="6"/>
      <c r="H48" s="6"/>
      <c r="I48" s="6"/>
      <c r="J48" s="63">
        <v>64</v>
      </c>
      <c r="K48" s="159"/>
      <c r="L48" s="153"/>
      <c r="M48" s="151"/>
      <c r="N48" s="152"/>
      <c r="O48" s="154"/>
      <c r="P48" s="132"/>
      <c r="Q48" s="160"/>
      <c r="R48" s="56">
        <v>68</v>
      </c>
      <c r="S48" s="113"/>
      <c r="T48" s="113"/>
      <c r="U48" s="113"/>
      <c r="V48" s="14"/>
      <c r="W48" s="2"/>
      <c r="X48" s="14"/>
      <c r="Y48" s="2"/>
      <c r="Z48" s="2"/>
      <c r="AA48" s="14"/>
    </row>
    <row r="49" spans="1:27" s="9" customFormat="1" ht="13.5" customHeight="1" thickTop="1" x14ac:dyDescent="0.15">
      <c r="A49" s="1">
        <v>15</v>
      </c>
      <c r="B49" s="2">
        <v>25</v>
      </c>
      <c r="C49" s="3" t="str">
        <f>VLOOKUP($B49,[2]元!$A$2:$D$129,3,0)</f>
        <v>奥田　伊織</v>
      </c>
      <c r="D49" s="4" t="s">
        <v>0</v>
      </c>
      <c r="E49" s="5" t="str">
        <f>VLOOKUP($B49,[2]元!$A$2:$D$129,2,0)</f>
        <v>星野</v>
      </c>
      <c r="F49" s="4" t="s">
        <v>3</v>
      </c>
      <c r="G49" s="6"/>
      <c r="H49" s="6"/>
      <c r="I49" s="6"/>
      <c r="J49" s="40"/>
      <c r="K49" s="161">
        <v>0</v>
      </c>
      <c r="L49" s="149"/>
      <c r="M49" s="151"/>
      <c r="N49" s="152"/>
      <c r="O49" s="154"/>
      <c r="P49" s="132"/>
      <c r="Q49" s="128">
        <v>2</v>
      </c>
      <c r="R49" s="132"/>
      <c r="S49" s="113"/>
      <c r="T49" s="113"/>
      <c r="U49" s="113"/>
      <c r="V49" s="3" t="str">
        <f>VLOOKUP($Z49,[2]元!$A$2:$D$129,3,0)</f>
        <v>坂本　祐樹</v>
      </c>
      <c r="W49" s="4" t="s">
        <v>0</v>
      </c>
      <c r="X49" s="5" t="str">
        <f>VLOOKUP($Z49,[2]元!$A$2:$D$129,2,0)</f>
        <v>越谷南</v>
      </c>
      <c r="Y49" s="4" t="s">
        <v>3</v>
      </c>
      <c r="Z49" s="2">
        <v>27</v>
      </c>
      <c r="AA49" s="1">
        <v>55</v>
      </c>
    </row>
    <row r="50" spans="1:27" s="9" customFormat="1" ht="13.5" customHeight="1" thickBot="1" x14ac:dyDescent="0.2">
      <c r="A50" s="1"/>
      <c r="B50" s="2"/>
      <c r="C50" s="3"/>
      <c r="D50" s="4"/>
      <c r="E50" s="5"/>
      <c r="F50" s="4"/>
      <c r="G50" s="49"/>
      <c r="H50" s="76">
        <v>0</v>
      </c>
      <c r="I50" s="6"/>
      <c r="J50" s="40"/>
      <c r="K50" s="131"/>
      <c r="L50" s="149"/>
      <c r="M50" s="151"/>
      <c r="N50" s="152"/>
      <c r="O50" s="154"/>
      <c r="P50" s="132"/>
      <c r="Q50" s="113"/>
      <c r="R50" s="132"/>
      <c r="S50" s="113"/>
      <c r="T50" s="114">
        <v>2</v>
      </c>
      <c r="U50" s="115"/>
      <c r="V50" s="3"/>
      <c r="W50" s="4"/>
      <c r="X50" s="5"/>
      <c r="Y50" s="4"/>
      <c r="Z50" s="2"/>
      <c r="AA50" s="1"/>
    </row>
    <row r="51" spans="1:27" s="9" customFormat="1" ht="13.5" customHeight="1" thickTop="1" x14ac:dyDescent="0.15">
      <c r="A51" s="14"/>
      <c r="B51" s="2">
        <v>0</v>
      </c>
      <c r="C51" s="14"/>
      <c r="D51" s="2"/>
      <c r="E51" s="14"/>
      <c r="F51" s="2"/>
      <c r="G51" s="78"/>
      <c r="H51" s="79"/>
      <c r="I51" s="51"/>
      <c r="J51" s="40"/>
      <c r="K51" s="131"/>
      <c r="L51" s="149"/>
      <c r="M51" s="151"/>
      <c r="N51" s="152"/>
      <c r="O51" s="154"/>
      <c r="P51" s="132"/>
      <c r="Q51" s="113"/>
      <c r="R51" s="132"/>
      <c r="S51" s="115"/>
      <c r="T51" s="120"/>
      <c r="U51" s="121"/>
      <c r="V51" s="14"/>
      <c r="W51" s="2"/>
      <c r="X51" s="14"/>
      <c r="Y51" s="2"/>
      <c r="Z51" s="2">
        <v>0</v>
      </c>
      <c r="AA51" s="14"/>
    </row>
    <row r="52" spans="1:27" s="9" customFormat="1" ht="13.5" customHeight="1" thickBot="1" x14ac:dyDescent="0.2">
      <c r="A52" s="14"/>
      <c r="B52" s="2"/>
      <c r="C52" s="14"/>
      <c r="D52" s="2"/>
      <c r="E52" s="14"/>
      <c r="F52" s="2"/>
      <c r="G52" s="6"/>
      <c r="H52" s="63">
        <v>21</v>
      </c>
      <c r="I52" s="65">
        <v>0</v>
      </c>
      <c r="J52" s="40"/>
      <c r="K52" s="131"/>
      <c r="L52" s="149"/>
      <c r="M52" s="151"/>
      <c r="N52" s="152"/>
      <c r="O52" s="154"/>
      <c r="P52" s="132"/>
      <c r="Q52" s="113"/>
      <c r="R52" s="132"/>
      <c r="S52" s="122">
        <v>0</v>
      </c>
      <c r="T52" s="25">
        <v>37</v>
      </c>
      <c r="U52" s="113"/>
      <c r="V52" s="14"/>
      <c r="W52" s="2"/>
      <c r="X52" s="14"/>
      <c r="Y52" s="2"/>
      <c r="Z52" s="2"/>
      <c r="AA52" s="14"/>
    </row>
    <row r="53" spans="1:27" s="9" customFormat="1" ht="13.5" customHeight="1" thickTop="1" x14ac:dyDescent="0.15">
      <c r="A53" s="1">
        <v>16</v>
      </c>
      <c r="B53" s="2">
        <v>40</v>
      </c>
      <c r="C53" s="3" t="str">
        <f>VLOOKUP($B53,[2]元!$A$2:$D$129,3,0)</f>
        <v>渡邉　央樹</v>
      </c>
      <c r="D53" s="4" t="s">
        <v>0</v>
      </c>
      <c r="E53" s="5" t="str">
        <f>VLOOKUP($B53,[2]元!$A$2:$D$129,2,0)</f>
        <v>花咲徳栄</v>
      </c>
      <c r="F53" s="4" t="s">
        <v>3</v>
      </c>
      <c r="G53" s="6"/>
      <c r="H53" s="40"/>
      <c r="I53" s="66"/>
      <c r="J53" s="34"/>
      <c r="K53" s="131"/>
      <c r="L53" s="149"/>
      <c r="M53" s="151"/>
      <c r="N53" s="152"/>
      <c r="O53" s="154"/>
      <c r="P53" s="132"/>
      <c r="Q53" s="113"/>
      <c r="R53" s="132"/>
      <c r="S53" s="123"/>
      <c r="T53" s="124"/>
      <c r="U53" s="113"/>
      <c r="V53" s="3" t="str">
        <f>VLOOKUP($Z53,[2]元!$A$2:$D$129,3,0)</f>
        <v>田口　修輝</v>
      </c>
      <c r="W53" s="4" t="s">
        <v>0</v>
      </c>
      <c r="X53" s="5" t="str">
        <f>VLOOKUP($Z53,[2]元!$A$2:$D$129,2,0)</f>
        <v>鴻巣</v>
      </c>
      <c r="Y53" s="4" t="s">
        <v>3</v>
      </c>
      <c r="Z53" s="2">
        <v>38</v>
      </c>
      <c r="AA53" s="1">
        <v>56</v>
      </c>
    </row>
    <row r="54" spans="1:27" s="9" customFormat="1" ht="13.5" customHeight="1" thickBot="1" x14ac:dyDescent="0.2">
      <c r="A54" s="1"/>
      <c r="B54" s="2"/>
      <c r="C54" s="3"/>
      <c r="D54" s="4"/>
      <c r="E54" s="5"/>
      <c r="F54" s="4"/>
      <c r="G54" s="69"/>
      <c r="H54" s="38"/>
      <c r="I54" s="27"/>
      <c r="J54" s="34"/>
      <c r="K54" s="131"/>
      <c r="L54" s="149"/>
      <c r="M54" s="151"/>
      <c r="N54" s="162" t="str">
        <f>IF('[2]1'!I2=1,'[2]1'!E2,IF('[2]1'!I3=1,'[2]1'!E3,""))</f>
        <v>新井　風海</v>
      </c>
      <c r="O54" s="154"/>
      <c r="P54" s="132"/>
      <c r="Q54" s="113"/>
      <c r="R54" s="132"/>
      <c r="S54" s="126"/>
      <c r="T54" s="136"/>
      <c r="U54" s="137"/>
      <c r="V54" s="3"/>
      <c r="W54" s="4"/>
      <c r="X54" s="5"/>
      <c r="Y54" s="4"/>
      <c r="Z54" s="2"/>
      <c r="AA54" s="1"/>
    </row>
    <row r="55" spans="1:27" s="9" customFormat="1" ht="13.5" customHeight="1" thickTop="1" x14ac:dyDescent="0.15">
      <c r="A55" s="14"/>
      <c r="B55" s="2">
        <v>0</v>
      </c>
      <c r="C55" s="14"/>
      <c r="D55" s="2"/>
      <c r="E55" s="14"/>
      <c r="F55" s="2"/>
      <c r="G55" s="10"/>
      <c r="H55" s="39">
        <v>2</v>
      </c>
      <c r="I55" s="27"/>
      <c r="J55" s="34"/>
      <c r="K55" s="131"/>
      <c r="L55" s="149"/>
      <c r="M55" s="151"/>
      <c r="N55" s="162"/>
      <c r="O55" s="154"/>
      <c r="P55" s="132"/>
      <c r="Q55" s="113"/>
      <c r="R55" s="132"/>
      <c r="S55" s="124"/>
      <c r="T55" s="138">
        <v>0</v>
      </c>
      <c r="U55" s="115"/>
      <c r="V55" s="14"/>
      <c r="W55" s="2"/>
      <c r="X55" s="14"/>
      <c r="Y55" s="2"/>
      <c r="Z55" s="2">
        <v>0</v>
      </c>
      <c r="AA55" s="14"/>
    </row>
    <row r="56" spans="1:27" s="9" customFormat="1" ht="13.5" customHeight="1" thickBot="1" x14ac:dyDescent="0.2">
      <c r="A56" s="14"/>
      <c r="B56" s="2"/>
      <c r="C56" s="14"/>
      <c r="D56" s="2"/>
      <c r="E56" s="14"/>
      <c r="F56" s="2"/>
      <c r="G56" s="6"/>
      <c r="H56" s="6"/>
      <c r="I56" s="63">
        <v>50</v>
      </c>
      <c r="J56" s="68"/>
      <c r="K56" s="131"/>
      <c r="L56" s="149"/>
      <c r="M56" s="151"/>
      <c r="N56" s="162"/>
      <c r="O56" s="154"/>
      <c r="P56" s="132"/>
      <c r="Q56" s="113"/>
      <c r="R56" s="160"/>
      <c r="S56" s="56">
        <v>58</v>
      </c>
      <c r="T56" s="113"/>
      <c r="U56" s="113"/>
      <c r="V56" s="14"/>
      <c r="W56" s="2"/>
      <c r="X56" s="14"/>
      <c r="Y56" s="2"/>
      <c r="Z56" s="2"/>
      <c r="AA56" s="14"/>
    </row>
    <row r="57" spans="1:27" s="9" customFormat="1" ht="13.5" customHeight="1" thickTop="1" thickBot="1" x14ac:dyDescent="0.2">
      <c r="A57" s="1">
        <v>17</v>
      </c>
      <c r="B57" s="2">
        <v>57</v>
      </c>
      <c r="C57" s="3" t="str">
        <f>VLOOKUP($B57,[2]元!$A$2:$D$129,3,0)</f>
        <v>清水　康平</v>
      </c>
      <c r="D57" s="4" t="s">
        <v>0</v>
      </c>
      <c r="E57" s="5" t="str">
        <f>VLOOKUP($B57,[2]元!$A$2:$D$129,2,0)</f>
        <v>大宮東</v>
      </c>
      <c r="F57" s="4" t="s">
        <v>3</v>
      </c>
      <c r="G57" s="26">
        <v>2</v>
      </c>
      <c r="H57" s="6"/>
      <c r="I57" s="40"/>
      <c r="J57" s="39">
        <v>2</v>
      </c>
      <c r="K57" s="116"/>
      <c r="L57" s="149"/>
      <c r="M57" s="151"/>
      <c r="N57" s="162"/>
      <c r="O57" s="154"/>
      <c r="P57" s="132"/>
      <c r="Q57" s="113"/>
      <c r="R57" s="128">
        <v>2</v>
      </c>
      <c r="S57" s="132"/>
      <c r="T57" s="113"/>
      <c r="U57" s="125">
        <v>2</v>
      </c>
      <c r="V57" s="3" t="str">
        <f>VLOOKUP($Z57,[2]元!$A$2:$D$129,3,0)</f>
        <v>長島　成希</v>
      </c>
      <c r="W57" s="4" t="s">
        <v>0</v>
      </c>
      <c r="X57" s="5" t="str">
        <f>VLOOKUP($Z57,[2]元!$A$2:$D$129,2,0)</f>
        <v>坂戸西</v>
      </c>
      <c r="Y57" s="4" t="s">
        <v>3</v>
      </c>
      <c r="Z57" s="2">
        <v>59</v>
      </c>
      <c r="AA57" s="1">
        <v>57</v>
      </c>
    </row>
    <row r="58" spans="1:27" s="9" customFormat="1" ht="13.5" customHeight="1" thickTop="1" thickBot="1" x14ac:dyDescent="0.2">
      <c r="A58" s="1"/>
      <c r="B58" s="2"/>
      <c r="C58" s="3"/>
      <c r="D58" s="4"/>
      <c r="E58" s="5"/>
      <c r="F58" s="4"/>
      <c r="G58" s="59">
        <v>3</v>
      </c>
      <c r="H58" s="23">
        <v>0</v>
      </c>
      <c r="I58" s="40"/>
      <c r="J58" s="10"/>
      <c r="K58" s="116"/>
      <c r="L58" s="149"/>
      <c r="M58" s="151"/>
      <c r="N58" s="162"/>
      <c r="O58" s="154"/>
      <c r="P58" s="132"/>
      <c r="Q58" s="113"/>
      <c r="R58" s="113"/>
      <c r="S58" s="132"/>
      <c r="T58" s="122">
        <v>0</v>
      </c>
      <c r="U58" s="37">
        <v>11</v>
      </c>
      <c r="V58" s="3"/>
      <c r="W58" s="4"/>
      <c r="X58" s="5"/>
      <c r="Y58" s="4"/>
      <c r="Z58" s="2"/>
      <c r="AA58" s="1"/>
    </row>
    <row r="59" spans="1:27" s="9" customFormat="1" ht="13.5" customHeight="1" thickTop="1" x14ac:dyDescent="0.15">
      <c r="A59" s="1">
        <v>18</v>
      </c>
      <c r="B59" s="2">
        <v>72</v>
      </c>
      <c r="C59" s="3" t="str">
        <f>VLOOKUP($B59,[2]元!$A$2:$D$129,3,0)</f>
        <v>森　政徳</v>
      </c>
      <c r="D59" s="4" t="s">
        <v>0</v>
      </c>
      <c r="E59" s="5" t="str">
        <f>VLOOKUP($B59,[2]元!$A$2:$D$129,2,0)</f>
        <v>上尾</v>
      </c>
      <c r="F59" s="4" t="s">
        <v>3</v>
      </c>
      <c r="G59" s="50"/>
      <c r="H59" s="66"/>
      <c r="I59" s="34"/>
      <c r="J59" s="10"/>
      <c r="K59" s="116"/>
      <c r="L59" s="149"/>
      <c r="M59" s="151"/>
      <c r="N59" s="162"/>
      <c r="O59" s="154"/>
      <c r="P59" s="132"/>
      <c r="Q59" s="113"/>
      <c r="R59" s="113"/>
      <c r="S59" s="145"/>
      <c r="T59" s="142"/>
      <c r="U59" s="136"/>
      <c r="V59" s="3" t="str">
        <f>VLOOKUP($Z59,[2]元!$A$2:$D$129,3,0)</f>
        <v>岩松　拓弥</v>
      </c>
      <c r="W59" s="4" t="s">
        <v>0</v>
      </c>
      <c r="X59" s="5" t="str">
        <f>VLOOKUP($Z59,[2]元!$A$2:$D$129,2,0)</f>
        <v>深谷第一</v>
      </c>
      <c r="Y59" s="4" t="s">
        <v>3</v>
      </c>
      <c r="Z59" s="2">
        <v>70</v>
      </c>
      <c r="AA59" s="1">
        <v>58</v>
      </c>
    </row>
    <row r="60" spans="1:27" s="9" customFormat="1" ht="13.5" customHeight="1" thickBot="1" x14ac:dyDescent="0.2">
      <c r="A60" s="1"/>
      <c r="B60" s="2"/>
      <c r="C60" s="3"/>
      <c r="D60" s="4"/>
      <c r="E60" s="5"/>
      <c r="F60" s="4"/>
      <c r="G60" s="44">
        <v>1</v>
      </c>
      <c r="H60" s="63">
        <v>22</v>
      </c>
      <c r="I60" s="68"/>
      <c r="J60" s="10"/>
      <c r="K60" s="116"/>
      <c r="L60" s="149"/>
      <c r="M60" s="151"/>
      <c r="N60" s="162"/>
      <c r="O60" s="154"/>
      <c r="P60" s="132"/>
      <c r="Q60" s="113"/>
      <c r="R60" s="113"/>
      <c r="S60" s="160"/>
      <c r="T60" s="56">
        <v>38</v>
      </c>
      <c r="U60" s="128">
        <v>1</v>
      </c>
      <c r="V60" s="3"/>
      <c r="W60" s="4"/>
      <c r="X60" s="5"/>
      <c r="Y60" s="4"/>
      <c r="Z60" s="2"/>
      <c r="AA60" s="1"/>
    </row>
    <row r="61" spans="1:27" s="9" customFormat="1" ht="13.5" customHeight="1" thickTop="1" x14ac:dyDescent="0.15">
      <c r="A61" s="1">
        <v>19</v>
      </c>
      <c r="B61" s="2">
        <v>8</v>
      </c>
      <c r="C61" s="3" t="str">
        <f>VLOOKUP($B61,[2]元!$A$2:$D$129,3,0)</f>
        <v>小倉　楓哉</v>
      </c>
      <c r="D61" s="4" t="s">
        <v>0</v>
      </c>
      <c r="E61" s="5" t="str">
        <f>VLOOKUP($B61,[2]元!$A$2:$D$129,2,0)</f>
        <v>越谷南</v>
      </c>
      <c r="F61" s="4" t="s">
        <v>3</v>
      </c>
      <c r="G61" s="6"/>
      <c r="H61" s="40"/>
      <c r="I61" s="39">
        <v>2</v>
      </c>
      <c r="J61" s="6"/>
      <c r="K61" s="116"/>
      <c r="L61" s="149"/>
      <c r="M61" s="151"/>
      <c r="N61" s="162"/>
      <c r="O61" s="154"/>
      <c r="P61" s="132"/>
      <c r="Q61" s="113"/>
      <c r="R61" s="113"/>
      <c r="S61" s="138">
        <v>2</v>
      </c>
      <c r="T61" s="132"/>
      <c r="U61" s="113"/>
      <c r="V61" s="3" t="str">
        <f>VLOOKUP($Z61,[2]元!$A$2:$D$129,3,0)</f>
        <v>本田　悠茉</v>
      </c>
      <c r="W61" s="4" t="s">
        <v>0</v>
      </c>
      <c r="X61" s="5" t="str">
        <f>VLOOKUP($Z61,[2]元!$A$2:$D$129,2,0)</f>
        <v>小松原</v>
      </c>
      <c r="Y61" s="4" t="s">
        <v>3</v>
      </c>
      <c r="Z61" s="2">
        <v>6</v>
      </c>
      <c r="AA61" s="1">
        <v>59</v>
      </c>
    </row>
    <row r="62" spans="1:27" s="9" customFormat="1" ht="13.5" customHeight="1" thickBot="1" x14ac:dyDescent="0.2">
      <c r="A62" s="1"/>
      <c r="B62" s="2"/>
      <c r="C62" s="3"/>
      <c r="D62" s="4"/>
      <c r="E62" s="5"/>
      <c r="F62" s="4"/>
      <c r="G62" s="69"/>
      <c r="H62" s="38"/>
      <c r="I62" s="10"/>
      <c r="J62" s="6"/>
      <c r="K62" s="116"/>
      <c r="L62" s="149"/>
      <c r="M62" s="151"/>
      <c r="N62" s="162"/>
      <c r="O62" s="154"/>
      <c r="P62" s="132"/>
      <c r="Q62" s="113"/>
      <c r="R62" s="113"/>
      <c r="S62" s="115"/>
      <c r="T62" s="129"/>
      <c r="U62" s="158"/>
      <c r="V62" s="3"/>
      <c r="W62" s="4"/>
      <c r="X62" s="5"/>
      <c r="Y62" s="4"/>
      <c r="Z62" s="2"/>
      <c r="AA62" s="1"/>
    </row>
    <row r="63" spans="1:27" s="9" customFormat="1" ht="13.5" customHeight="1" thickTop="1" x14ac:dyDescent="0.15">
      <c r="A63" s="14"/>
      <c r="B63" s="2">
        <v>0</v>
      </c>
      <c r="C63" s="14"/>
      <c r="D63" s="2"/>
      <c r="E63" s="14"/>
      <c r="F63" s="2"/>
      <c r="G63" s="10"/>
      <c r="H63" s="39">
        <v>2</v>
      </c>
      <c r="I63" s="6"/>
      <c r="J63" s="6"/>
      <c r="K63" s="116"/>
      <c r="L63" s="149"/>
      <c r="M63" s="151"/>
      <c r="N63" s="162"/>
      <c r="O63" s="154"/>
      <c r="P63" s="132"/>
      <c r="Q63" s="113"/>
      <c r="R63" s="113"/>
      <c r="S63" s="113"/>
      <c r="T63" s="138">
        <v>2</v>
      </c>
      <c r="U63" s="115"/>
      <c r="V63" s="14"/>
      <c r="W63" s="2"/>
      <c r="X63" s="14"/>
      <c r="Y63" s="2"/>
      <c r="Z63" s="2">
        <v>0</v>
      </c>
      <c r="AA63" s="14"/>
    </row>
    <row r="64" spans="1:27" s="9" customFormat="1" ht="13.5" customHeight="1" thickBot="1" x14ac:dyDescent="0.2">
      <c r="A64" s="14"/>
      <c r="B64" s="2"/>
      <c r="C64" s="14"/>
      <c r="D64" s="2"/>
      <c r="E64" s="14"/>
      <c r="F64" s="2"/>
      <c r="G64" s="6"/>
      <c r="H64" s="6"/>
      <c r="I64" s="6"/>
      <c r="J64" s="6"/>
      <c r="K64" s="116"/>
      <c r="L64" s="63">
        <f>Q96+1</f>
        <v>75</v>
      </c>
      <c r="M64" s="163">
        <f>IF('[2]1'!D2&lt;&gt;"",'[2]1'!D2,"")</f>
        <v>2</v>
      </c>
      <c r="N64" s="164" t="s">
        <v>29</v>
      </c>
      <c r="O64" s="165">
        <f>IF('[2]1'!D3&lt;&gt;"",'[2]1'!D3,"")</f>
        <v>1</v>
      </c>
      <c r="P64" s="25">
        <f>L64+1</f>
        <v>76</v>
      </c>
      <c r="Q64" s="113"/>
      <c r="R64" s="113"/>
      <c r="S64" s="113"/>
      <c r="T64" s="113"/>
      <c r="U64" s="113"/>
      <c r="V64" s="14"/>
      <c r="W64" s="2"/>
      <c r="X64" s="14"/>
      <c r="Y64" s="2"/>
      <c r="Z64" s="2"/>
      <c r="AA64" s="14"/>
    </row>
    <row r="65" spans="1:27" s="9" customFormat="1" ht="13.5" customHeight="1" thickTop="1" x14ac:dyDescent="0.15">
      <c r="A65" s="1">
        <v>20</v>
      </c>
      <c r="B65" s="2">
        <v>5</v>
      </c>
      <c r="C65" s="3" t="str">
        <f>VLOOKUP($B65,[2]元!$A$2:$D$129,3,0)</f>
        <v>小室　結生</v>
      </c>
      <c r="D65" s="4" t="s">
        <v>0</v>
      </c>
      <c r="E65" s="5" t="str">
        <f>VLOOKUP($B65,[2]元!$A$2:$D$129,2,0)</f>
        <v>川越東</v>
      </c>
      <c r="F65" s="4" t="s">
        <v>3</v>
      </c>
      <c r="G65" s="6"/>
      <c r="H65" s="6"/>
      <c r="I65" s="6"/>
      <c r="J65" s="6"/>
      <c r="K65" s="116"/>
      <c r="L65" s="147"/>
      <c r="M65" s="166"/>
      <c r="N65" s="164"/>
      <c r="O65" s="154"/>
      <c r="P65" s="124"/>
      <c r="Q65" s="113"/>
      <c r="R65" s="113"/>
      <c r="S65" s="113"/>
      <c r="T65" s="113"/>
      <c r="U65" s="113"/>
      <c r="V65" s="3" t="str">
        <f>VLOOKUP($Z65,[2]元!$A$2:$D$129,3,0)</f>
        <v>仁井　政希</v>
      </c>
      <c r="W65" s="4" t="s">
        <v>0</v>
      </c>
      <c r="X65" s="5" t="str">
        <f>VLOOKUP($Z65,[2]元!$A$2:$D$129,2,0)</f>
        <v>所沢中央</v>
      </c>
      <c r="Y65" s="4" t="s">
        <v>3</v>
      </c>
      <c r="Z65" s="2">
        <v>7</v>
      </c>
      <c r="AA65" s="1">
        <v>60</v>
      </c>
    </row>
    <row r="66" spans="1:27" s="9" customFormat="1" ht="13.5" customHeight="1" thickBot="1" x14ac:dyDescent="0.2">
      <c r="A66" s="1"/>
      <c r="B66" s="2"/>
      <c r="C66" s="3"/>
      <c r="D66" s="4"/>
      <c r="E66" s="5"/>
      <c r="F66" s="4"/>
      <c r="G66" s="10"/>
      <c r="H66" s="11">
        <v>2</v>
      </c>
      <c r="I66" s="6"/>
      <c r="J66" s="6"/>
      <c r="K66" s="116"/>
      <c r="L66" s="147"/>
      <c r="M66" s="166"/>
      <c r="N66" s="167" t="str">
        <f>IF('[2]1'!I2=1,'[2]1'!F2,IF('[2]1'!I3=1,'[2]1'!F3,""))</f>
        <v>小松原</v>
      </c>
      <c r="O66" s="154"/>
      <c r="P66" s="124"/>
      <c r="Q66" s="113"/>
      <c r="R66" s="113"/>
      <c r="S66" s="113"/>
      <c r="T66" s="114">
        <v>2</v>
      </c>
      <c r="U66" s="115"/>
      <c r="V66" s="3"/>
      <c r="W66" s="4"/>
      <c r="X66" s="5"/>
      <c r="Y66" s="4"/>
      <c r="Z66" s="2"/>
      <c r="AA66" s="1"/>
    </row>
    <row r="67" spans="1:27" s="9" customFormat="1" ht="13.5" customHeight="1" thickTop="1" x14ac:dyDescent="0.15">
      <c r="A67" s="14"/>
      <c r="B67" s="2">
        <v>0</v>
      </c>
      <c r="C67" s="14"/>
      <c r="D67" s="2"/>
      <c r="E67" s="14"/>
      <c r="F67" s="2"/>
      <c r="G67" s="15"/>
      <c r="H67" s="16"/>
      <c r="I67" s="10"/>
      <c r="J67" s="6"/>
      <c r="K67" s="116"/>
      <c r="L67" s="147"/>
      <c r="M67" s="166"/>
      <c r="N67" s="167"/>
      <c r="O67" s="154"/>
      <c r="P67" s="124"/>
      <c r="Q67" s="113"/>
      <c r="R67" s="113"/>
      <c r="S67" s="115"/>
      <c r="T67" s="120"/>
      <c r="U67" s="121"/>
      <c r="V67" s="14"/>
      <c r="W67" s="2"/>
      <c r="X67" s="14"/>
      <c r="Y67" s="2"/>
      <c r="Z67" s="2">
        <v>0</v>
      </c>
      <c r="AA67" s="14"/>
    </row>
    <row r="68" spans="1:27" s="9" customFormat="1" ht="13.5" customHeight="1" thickBot="1" x14ac:dyDescent="0.2">
      <c r="A68" s="14"/>
      <c r="B68" s="2"/>
      <c r="C68" s="14"/>
      <c r="D68" s="2"/>
      <c r="E68" s="14"/>
      <c r="F68" s="2"/>
      <c r="G68" s="6"/>
      <c r="H68" s="22">
        <v>23</v>
      </c>
      <c r="I68" s="23">
        <v>2</v>
      </c>
      <c r="J68" s="6"/>
      <c r="K68" s="116"/>
      <c r="L68" s="147"/>
      <c r="M68" s="166"/>
      <c r="N68" s="167"/>
      <c r="O68" s="154"/>
      <c r="P68" s="124"/>
      <c r="Q68" s="113"/>
      <c r="R68" s="113"/>
      <c r="S68" s="122">
        <v>2</v>
      </c>
      <c r="T68" s="25">
        <v>39</v>
      </c>
      <c r="U68" s="113"/>
      <c r="V68" s="14"/>
      <c r="W68" s="2"/>
      <c r="X68" s="14"/>
      <c r="Y68" s="2"/>
      <c r="Z68" s="2"/>
      <c r="AA68" s="14"/>
    </row>
    <row r="69" spans="1:27" s="9" customFormat="1" ht="13.5" customHeight="1" thickTop="1" thickBot="1" x14ac:dyDescent="0.2">
      <c r="A69" s="1">
        <v>21</v>
      </c>
      <c r="B69" s="2">
        <v>69</v>
      </c>
      <c r="C69" s="3" t="str">
        <f>VLOOKUP($B69,[2]元!$A$2:$D$129,3,0)</f>
        <v>高橋　渉</v>
      </c>
      <c r="D69" s="4" t="s">
        <v>0</v>
      </c>
      <c r="E69" s="5" t="str">
        <f>VLOOKUP($B69,[2]元!$A$2:$D$129,2,0)</f>
        <v>早大本庄</v>
      </c>
      <c r="F69" s="4" t="s">
        <v>3</v>
      </c>
      <c r="G69" s="26">
        <v>2</v>
      </c>
      <c r="H69" s="27"/>
      <c r="I69" s="28"/>
      <c r="J69" s="10"/>
      <c r="K69" s="116"/>
      <c r="L69" s="147"/>
      <c r="M69" s="166"/>
      <c r="N69" s="167"/>
      <c r="O69" s="154"/>
      <c r="P69" s="124"/>
      <c r="Q69" s="113"/>
      <c r="R69" s="113"/>
      <c r="S69" s="144"/>
      <c r="T69" s="124"/>
      <c r="U69" s="125">
        <v>0</v>
      </c>
      <c r="V69" s="3" t="str">
        <f>VLOOKUP($Z69,[2]元!$A$2:$D$129,3,0)</f>
        <v>佐々木　俊弥</v>
      </c>
      <c r="W69" s="4" t="s">
        <v>0</v>
      </c>
      <c r="X69" s="5" t="str">
        <f>VLOOKUP($Z69,[2]元!$A$2:$D$129,2,0)</f>
        <v>蕨</v>
      </c>
      <c r="Y69" s="4" t="s">
        <v>3</v>
      </c>
      <c r="Z69" s="2">
        <v>71</v>
      </c>
      <c r="AA69" s="1">
        <v>61</v>
      </c>
    </row>
    <row r="70" spans="1:27" s="9" customFormat="1" ht="13.5" customHeight="1" thickTop="1" thickBot="1" x14ac:dyDescent="0.2">
      <c r="A70" s="1"/>
      <c r="B70" s="2"/>
      <c r="C70" s="3"/>
      <c r="D70" s="4"/>
      <c r="E70" s="5"/>
      <c r="F70" s="4"/>
      <c r="G70" s="59">
        <v>4</v>
      </c>
      <c r="H70" s="46"/>
      <c r="I70" s="34"/>
      <c r="J70" s="10"/>
      <c r="K70" s="116"/>
      <c r="L70" s="147"/>
      <c r="M70" s="166"/>
      <c r="N70" s="167"/>
      <c r="O70" s="154"/>
      <c r="P70" s="124"/>
      <c r="Q70" s="113"/>
      <c r="R70" s="113"/>
      <c r="S70" s="145"/>
      <c r="T70" s="127"/>
      <c r="U70" s="61">
        <v>12</v>
      </c>
      <c r="V70" s="3"/>
      <c r="W70" s="4"/>
      <c r="X70" s="5"/>
      <c r="Y70" s="4"/>
      <c r="Z70" s="2"/>
      <c r="AA70" s="1"/>
    </row>
    <row r="71" spans="1:27" s="9" customFormat="1" ht="13.5" customHeight="1" thickTop="1" thickBot="1" x14ac:dyDescent="0.2">
      <c r="A71" s="1">
        <v>22</v>
      </c>
      <c r="B71" s="2">
        <v>60</v>
      </c>
      <c r="C71" s="3" t="str">
        <f>VLOOKUP($B71,[2]元!$A$2:$D$129,3,0)</f>
        <v>島田　政司</v>
      </c>
      <c r="D71" s="4" t="s">
        <v>0</v>
      </c>
      <c r="E71" s="5" t="str">
        <f>VLOOKUP($B71,[2]元!$A$2:$D$129,2,0)</f>
        <v>松伏</v>
      </c>
      <c r="F71" s="4" t="s">
        <v>3</v>
      </c>
      <c r="G71" s="50"/>
      <c r="H71" s="47">
        <v>0</v>
      </c>
      <c r="I71" s="40"/>
      <c r="J71" s="10"/>
      <c r="K71" s="116"/>
      <c r="L71" s="147"/>
      <c r="M71" s="166"/>
      <c r="N71" s="167"/>
      <c r="O71" s="154"/>
      <c r="P71" s="124"/>
      <c r="Q71" s="113"/>
      <c r="R71" s="113"/>
      <c r="S71" s="132"/>
      <c r="T71" s="128">
        <v>0</v>
      </c>
      <c r="U71" s="129"/>
      <c r="V71" s="3" t="str">
        <f>VLOOKUP($Z71,[2]元!$A$2:$D$129,3,0)</f>
        <v>佐藤　一貴</v>
      </c>
      <c r="W71" s="4" t="s">
        <v>0</v>
      </c>
      <c r="X71" s="5" t="str">
        <f>VLOOKUP($Z71,[2]元!$A$2:$D$129,2,0)</f>
        <v>浦和東</v>
      </c>
      <c r="Y71" s="4" t="s">
        <v>3</v>
      </c>
      <c r="Z71" s="2">
        <v>58</v>
      </c>
      <c r="AA71" s="1">
        <v>62</v>
      </c>
    </row>
    <row r="72" spans="1:27" s="9" customFormat="1" ht="13.5" customHeight="1" thickTop="1" thickBot="1" x14ac:dyDescent="0.2">
      <c r="A72" s="1"/>
      <c r="B72" s="2"/>
      <c r="C72" s="3"/>
      <c r="D72" s="4"/>
      <c r="E72" s="5"/>
      <c r="F72" s="4"/>
      <c r="G72" s="44">
        <v>1</v>
      </c>
      <c r="H72" s="6"/>
      <c r="I72" s="22">
        <v>51</v>
      </c>
      <c r="J72" s="23">
        <v>1</v>
      </c>
      <c r="K72" s="116"/>
      <c r="L72" s="147"/>
      <c r="M72" s="166"/>
      <c r="N72" s="167"/>
      <c r="O72" s="154"/>
      <c r="P72" s="124"/>
      <c r="Q72" s="113"/>
      <c r="R72" s="122">
        <v>0</v>
      </c>
      <c r="S72" s="25">
        <v>59</v>
      </c>
      <c r="T72" s="113"/>
      <c r="U72" s="128">
        <v>2</v>
      </c>
      <c r="V72" s="3"/>
      <c r="W72" s="4"/>
      <c r="X72" s="5"/>
      <c r="Y72" s="4"/>
      <c r="Z72" s="2"/>
      <c r="AA72" s="1"/>
    </row>
    <row r="73" spans="1:27" s="9" customFormat="1" ht="13.5" customHeight="1" thickTop="1" x14ac:dyDescent="0.15">
      <c r="A73" s="1">
        <v>23</v>
      </c>
      <c r="B73" s="2">
        <v>37</v>
      </c>
      <c r="C73" s="3" t="str">
        <f>VLOOKUP($B73,[2]元!$A$2:$D$129,3,0)</f>
        <v>勝山　潤一</v>
      </c>
      <c r="D73" s="4" t="s">
        <v>0</v>
      </c>
      <c r="E73" s="5" t="str">
        <f>VLOOKUP($B73,[2]元!$A$2:$D$129,2,0)</f>
        <v>川口東</v>
      </c>
      <c r="F73" s="4" t="s">
        <v>3</v>
      </c>
      <c r="G73" s="6"/>
      <c r="H73" s="6"/>
      <c r="I73" s="27"/>
      <c r="J73" s="57"/>
      <c r="K73" s="168"/>
      <c r="L73" s="147"/>
      <c r="M73" s="166"/>
      <c r="N73" s="164" t="s">
        <v>30</v>
      </c>
      <c r="O73" s="154"/>
      <c r="P73" s="124"/>
      <c r="Q73" s="113"/>
      <c r="R73" s="142"/>
      <c r="S73" s="124"/>
      <c r="T73" s="113"/>
      <c r="U73" s="113"/>
      <c r="V73" s="3" t="str">
        <f>VLOOKUP($Z73,[2]元!$A$2:$D$129,3,0)</f>
        <v>吉田　泰樹</v>
      </c>
      <c r="W73" s="4" t="s">
        <v>0</v>
      </c>
      <c r="X73" s="5" t="str">
        <f>VLOOKUP($Z73,[2]元!$A$2:$D$129,2,0)</f>
        <v>早大本庄</v>
      </c>
      <c r="Y73" s="4" t="s">
        <v>3</v>
      </c>
      <c r="Z73" s="2">
        <v>39</v>
      </c>
      <c r="AA73" s="1">
        <v>63</v>
      </c>
    </row>
    <row r="74" spans="1:27" s="9" customFormat="1" ht="13.5" customHeight="1" thickBot="1" x14ac:dyDescent="0.2">
      <c r="A74" s="1"/>
      <c r="B74" s="2"/>
      <c r="C74" s="3"/>
      <c r="D74" s="4"/>
      <c r="E74" s="5"/>
      <c r="F74" s="4"/>
      <c r="G74" s="10"/>
      <c r="H74" s="11">
        <v>2</v>
      </c>
      <c r="I74" s="27"/>
      <c r="J74" s="58"/>
      <c r="K74" s="168"/>
      <c r="L74" s="147"/>
      <c r="M74" s="166"/>
      <c r="N74" s="164"/>
      <c r="O74" s="154"/>
      <c r="P74" s="124"/>
      <c r="Q74" s="113"/>
      <c r="R74" s="124"/>
      <c r="S74" s="124"/>
      <c r="T74" s="155">
        <v>0</v>
      </c>
      <c r="U74" s="137"/>
      <c r="V74" s="3"/>
      <c r="W74" s="4"/>
      <c r="X74" s="5"/>
      <c r="Y74" s="4"/>
      <c r="Z74" s="2"/>
      <c r="AA74" s="1"/>
    </row>
    <row r="75" spans="1:27" s="9" customFormat="1" ht="13.5" customHeight="1" thickTop="1" x14ac:dyDescent="0.15">
      <c r="A75" s="14"/>
      <c r="B75" s="2">
        <v>0</v>
      </c>
      <c r="C75" s="14"/>
      <c r="D75" s="2"/>
      <c r="E75" s="14"/>
      <c r="F75" s="2"/>
      <c r="G75" s="15"/>
      <c r="H75" s="16"/>
      <c r="I75" s="27"/>
      <c r="J75" s="58"/>
      <c r="K75" s="168"/>
      <c r="L75" s="147"/>
      <c r="M75" s="166"/>
      <c r="N75" s="169"/>
      <c r="O75" s="154"/>
      <c r="P75" s="124"/>
      <c r="Q75" s="113"/>
      <c r="R75" s="124"/>
      <c r="S75" s="126"/>
      <c r="T75" s="156"/>
      <c r="U75" s="157"/>
      <c r="V75" s="14"/>
      <c r="W75" s="2"/>
      <c r="X75" s="14"/>
      <c r="Y75" s="2"/>
      <c r="Z75" s="2">
        <v>0</v>
      </c>
      <c r="AA75" s="14"/>
    </row>
    <row r="76" spans="1:27" s="9" customFormat="1" ht="13.5" customHeight="1" thickBot="1" x14ac:dyDescent="0.2">
      <c r="A76" s="14"/>
      <c r="B76" s="2"/>
      <c r="C76" s="14"/>
      <c r="D76" s="2"/>
      <c r="E76" s="14"/>
      <c r="F76" s="2"/>
      <c r="G76" s="6"/>
      <c r="H76" s="22">
        <v>24</v>
      </c>
      <c r="I76" s="46"/>
      <c r="J76" s="58"/>
      <c r="K76" s="168"/>
      <c r="L76" s="147"/>
      <c r="M76" s="166"/>
      <c r="N76" s="152"/>
      <c r="O76" s="154"/>
      <c r="P76" s="124"/>
      <c r="Q76" s="113"/>
      <c r="R76" s="124"/>
      <c r="S76" s="127"/>
      <c r="T76" s="56">
        <v>40</v>
      </c>
      <c r="U76" s="113"/>
      <c r="V76" s="14"/>
      <c r="W76" s="2"/>
      <c r="X76" s="14"/>
      <c r="Y76" s="2"/>
      <c r="Z76" s="2"/>
      <c r="AA76" s="14"/>
    </row>
    <row r="77" spans="1:27" s="9" customFormat="1" ht="13.5" customHeight="1" thickTop="1" x14ac:dyDescent="0.15">
      <c r="A77" s="1">
        <v>24</v>
      </c>
      <c r="B77" s="2">
        <v>28</v>
      </c>
      <c r="C77" s="3" t="str">
        <f>VLOOKUP($B77,[2]元!$A$2:$D$129,3,0)</f>
        <v>尾崎　貴宏</v>
      </c>
      <c r="D77" s="4" t="s">
        <v>0</v>
      </c>
      <c r="E77" s="5" t="str">
        <f>VLOOKUP($B77,[2]元!$A$2:$D$129,2,0)</f>
        <v>久喜北陽</v>
      </c>
      <c r="F77" s="4" t="s">
        <v>3</v>
      </c>
      <c r="G77" s="6"/>
      <c r="H77" s="27"/>
      <c r="I77" s="47">
        <v>0</v>
      </c>
      <c r="J77" s="27"/>
      <c r="K77" s="168"/>
      <c r="L77" s="147"/>
      <c r="M77" s="166"/>
      <c r="N77" s="152"/>
      <c r="O77" s="154"/>
      <c r="P77" s="124"/>
      <c r="Q77" s="113"/>
      <c r="R77" s="124"/>
      <c r="S77" s="138">
        <v>1</v>
      </c>
      <c r="T77" s="132"/>
      <c r="U77" s="113"/>
      <c r="V77" s="3" t="str">
        <f>VLOOKUP($Z77,[2]元!$A$2:$D$129,3,0)</f>
        <v>金子　裕紀</v>
      </c>
      <c r="W77" s="4" t="s">
        <v>0</v>
      </c>
      <c r="X77" s="5" t="str">
        <f>VLOOKUP($Z77,[2]元!$A$2:$D$129,2,0)</f>
        <v>川口東</v>
      </c>
      <c r="Y77" s="4" t="s">
        <v>3</v>
      </c>
      <c r="Z77" s="2">
        <v>26</v>
      </c>
      <c r="AA77" s="1">
        <v>64</v>
      </c>
    </row>
    <row r="78" spans="1:27" s="9" customFormat="1" ht="13.5" customHeight="1" thickBot="1" x14ac:dyDescent="0.2">
      <c r="A78" s="1"/>
      <c r="B78" s="2"/>
      <c r="C78" s="3"/>
      <c r="D78" s="4"/>
      <c r="E78" s="5"/>
      <c r="F78" s="4"/>
      <c r="G78" s="49"/>
      <c r="H78" s="50"/>
      <c r="I78" s="51"/>
      <c r="J78" s="27"/>
      <c r="K78" s="168"/>
      <c r="L78" s="147"/>
      <c r="M78" s="166"/>
      <c r="N78" s="152"/>
      <c r="O78" s="154"/>
      <c r="P78" s="124"/>
      <c r="Q78" s="113"/>
      <c r="R78" s="124"/>
      <c r="S78" s="115"/>
      <c r="T78" s="129"/>
      <c r="U78" s="158"/>
      <c r="V78" s="3"/>
      <c r="W78" s="4"/>
      <c r="X78" s="5"/>
      <c r="Y78" s="4"/>
      <c r="Z78" s="2"/>
      <c r="AA78" s="1"/>
    </row>
    <row r="79" spans="1:27" s="9" customFormat="1" ht="13.5" customHeight="1" thickTop="1" x14ac:dyDescent="0.15">
      <c r="A79" s="14"/>
      <c r="B79" s="2">
        <v>0</v>
      </c>
      <c r="C79" s="14"/>
      <c r="D79" s="2"/>
      <c r="E79" s="14"/>
      <c r="F79" s="2"/>
      <c r="G79" s="10"/>
      <c r="H79" s="39">
        <v>0</v>
      </c>
      <c r="I79" s="6"/>
      <c r="J79" s="27"/>
      <c r="K79" s="168"/>
      <c r="L79" s="147"/>
      <c r="M79" s="166"/>
      <c r="N79" s="152"/>
      <c r="O79" s="154"/>
      <c r="P79" s="124"/>
      <c r="Q79" s="113"/>
      <c r="R79" s="124"/>
      <c r="S79" s="113"/>
      <c r="T79" s="138">
        <v>2</v>
      </c>
      <c r="U79" s="115"/>
      <c r="V79" s="14"/>
      <c r="W79" s="2"/>
      <c r="X79" s="14"/>
      <c r="Y79" s="2"/>
      <c r="Z79" s="2">
        <v>0</v>
      </c>
      <c r="AA79" s="14"/>
    </row>
    <row r="80" spans="1:27" s="9" customFormat="1" ht="13.5" customHeight="1" thickBot="1" x14ac:dyDescent="0.2">
      <c r="A80" s="14"/>
      <c r="B80" s="2"/>
      <c r="C80" s="14"/>
      <c r="D80" s="2"/>
      <c r="E80" s="14"/>
      <c r="F80" s="2"/>
      <c r="G80" s="6"/>
      <c r="H80" s="6"/>
      <c r="I80" s="6"/>
      <c r="J80" s="63">
        <v>65</v>
      </c>
      <c r="K80" s="170">
        <v>0</v>
      </c>
      <c r="L80" s="147"/>
      <c r="M80" s="166"/>
      <c r="N80" s="152"/>
      <c r="O80" s="154"/>
      <c r="P80" s="124"/>
      <c r="Q80" s="130">
        <v>0</v>
      </c>
      <c r="R80" s="56">
        <v>69</v>
      </c>
      <c r="S80" s="113"/>
      <c r="T80" s="113"/>
      <c r="U80" s="113"/>
      <c r="V80" s="14"/>
      <c r="W80" s="2"/>
      <c r="X80" s="14"/>
      <c r="Y80" s="2"/>
      <c r="Z80" s="2"/>
      <c r="AA80" s="14"/>
    </row>
    <row r="81" spans="1:27" s="9" customFormat="1" ht="13.5" customHeight="1" thickTop="1" x14ac:dyDescent="0.15">
      <c r="A81" s="1">
        <v>25</v>
      </c>
      <c r="B81" s="2">
        <v>21</v>
      </c>
      <c r="C81" s="3" t="str">
        <f>VLOOKUP($B81,[2]元!$A$2:$D$129,3,0)</f>
        <v>郡　裕太</v>
      </c>
      <c r="D81" s="4" t="s">
        <v>0</v>
      </c>
      <c r="E81" s="5" t="str">
        <f>VLOOKUP($B81,[2]元!$A$2:$D$129,2,0)</f>
        <v>小松原</v>
      </c>
      <c r="F81" s="4" t="s">
        <v>3</v>
      </c>
      <c r="G81" s="6"/>
      <c r="H81" s="6"/>
      <c r="I81" s="6"/>
      <c r="J81" s="40"/>
      <c r="K81" s="171"/>
      <c r="L81" s="143"/>
      <c r="M81" s="166"/>
      <c r="N81" s="152"/>
      <c r="O81" s="154"/>
      <c r="P81" s="124"/>
      <c r="Q81" s="142"/>
      <c r="R81" s="132"/>
      <c r="S81" s="113"/>
      <c r="T81" s="113"/>
      <c r="U81" s="113"/>
      <c r="V81" s="3" t="str">
        <f>VLOOKUP($Z81,[2]元!$A$2:$D$129,3,0)</f>
        <v>岡部　亮太</v>
      </c>
      <c r="W81" s="4" t="s">
        <v>4</v>
      </c>
      <c r="X81" s="5" t="str">
        <f>VLOOKUP($Z81,[2]元!$A$2:$D$129,2,0)</f>
        <v>県立川越</v>
      </c>
      <c r="Y81" s="4" t="s">
        <v>1</v>
      </c>
      <c r="Z81" s="2">
        <v>23</v>
      </c>
      <c r="AA81" s="1">
        <v>65</v>
      </c>
    </row>
    <row r="82" spans="1:27" s="9" customFormat="1" ht="13.5" customHeight="1" thickBot="1" x14ac:dyDescent="0.2">
      <c r="A82" s="1"/>
      <c r="B82" s="2"/>
      <c r="C82" s="3"/>
      <c r="D82" s="4"/>
      <c r="E82" s="5"/>
      <c r="F82" s="4"/>
      <c r="G82" s="10"/>
      <c r="H82" s="11">
        <v>2</v>
      </c>
      <c r="I82" s="6"/>
      <c r="J82" s="40"/>
      <c r="K82" s="149"/>
      <c r="L82" s="143"/>
      <c r="M82" s="166"/>
      <c r="N82" s="152"/>
      <c r="O82" s="154"/>
      <c r="P82" s="124"/>
      <c r="Q82" s="124"/>
      <c r="R82" s="132"/>
      <c r="S82" s="113"/>
      <c r="T82" s="155">
        <v>0</v>
      </c>
      <c r="U82" s="137"/>
      <c r="V82" s="3"/>
      <c r="W82" s="4"/>
      <c r="X82" s="5"/>
      <c r="Y82" s="4"/>
      <c r="Z82" s="2"/>
      <c r="AA82" s="1"/>
    </row>
    <row r="83" spans="1:27" s="9" customFormat="1" ht="13.5" customHeight="1" thickTop="1" x14ac:dyDescent="0.15">
      <c r="A83" s="14"/>
      <c r="B83" s="2">
        <v>0</v>
      </c>
      <c r="C83" s="14"/>
      <c r="D83" s="2"/>
      <c r="E83" s="14"/>
      <c r="F83" s="2"/>
      <c r="G83" s="15"/>
      <c r="H83" s="16"/>
      <c r="I83" s="10"/>
      <c r="J83" s="40"/>
      <c r="K83" s="149"/>
      <c r="L83" s="143"/>
      <c r="M83" s="166"/>
      <c r="N83" s="152"/>
      <c r="O83" s="154"/>
      <c r="P83" s="124"/>
      <c r="Q83" s="124"/>
      <c r="R83" s="132"/>
      <c r="S83" s="135"/>
      <c r="T83" s="156"/>
      <c r="U83" s="157"/>
      <c r="V83" s="14"/>
      <c r="W83" s="2"/>
      <c r="X83" s="14"/>
      <c r="Y83" s="2"/>
      <c r="Z83" s="2">
        <v>0</v>
      </c>
      <c r="AA83" s="14"/>
    </row>
    <row r="84" spans="1:27" s="9" customFormat="1" ht="13.5" customHeight="1" thickBot="1" x14ac:dyDescent="0.2">
      <c r="A84" s="14"/>
      <c r="B84" s="2"/>
      <c r="C84" s="14"/>
      <c r="D84" s="2"/>
      <c r="E84" s="14"/>
      <c r="F84" s="2"/>
      <c r="G84" s="6"/>
      <c r="H84" s="22">
        <v>25</v>
      </c>
      <c r="I84" s="23">
        <v>1</v>
      </c>
      <c r="J84" s="40"/>
      <c r="K84" s="149"/>
      <c r="L84" s="143"/>
      <c r="M84" s="166"/>
      <c r="N84" s="152"/>
      <c r="O84" s="154"/>
      <c r="P84" s="124"/>
      <c r="Q84" s="124"/>
      <c r="R84" s="132"/>
      <c r="S84" s="130">
        <v>0</v>
      </c>
      <c r="T84" s="56">
        <v>41</v>
      </c>
      <c r="U84" s="113"/>
      <c r="V84" s="14"/>
      <c r="W84" s="2"/>
      <c r="X84" s="14"/>
      <c r="Y84" s="2"/>
      <c r="Z84" s="2"/>
      <c r="AA84" s="14"/>
    </row>
    <row r="85" spans="1:27" s="9" customFormat="1" ht="13.5" customHeight="1" thickTop="1" x14ac:dyDescent="0.15">
      <c r="A85" s="1">
        <v>26</v>
      </c>
      <c r="B85" s="2">
        <v>44</v>
      </c>
      <c r="C85" s="3" t="str">
        <f>VLOOKUP($B85,[2]元!$A$2:$D$129,3,0)</f>
        <v>天野　隼聡</v>
      </c>
      <c r="D85" s="4" t="s">
        <v>4</v>
      </c>
      <c r="E85" s="5" t="str">
        <f>VLOOKUP($B85,[2]元!$A$2:$D$129,2,0)</f>
        <v>大宮東</v>
      </c>
      <c r="F85" s="4" t="s">
        <v>1</v>
      </c>
      <c r="G85" s="6"/>
      <c r="H85" s="27"/>
      <c r="I85" s="57"/>
      <c r="J85" s="34"/>
      <c r="K85" s="149"/>
      <c r="L85" s="143"/>
      <c r="M85" s="166"/>
      <c r="N85" s="152"/>
      <c r="O85" s="154"/>
      <c r="P85" s="124"/>
      <c r="Q85" s="124"/>
      <c r="R85" s="132"/>
      <c r="S85" s="142"/>
      <c r="T85" s="132"/>
      <c r="U85" s="113"/>
      <c r="V85" s="3" t="str">
        <f>VLOOKUP($Z85,[2]元!$A$2:$D$129,3,0)</f>
        <v>石田　和貴</v>
      </c>
      <c r="W85" s="4" t="s">
        <v>4</v>
      </c>
      <c r="X85" s="5" t="str">
        <f>VLOOKUP($Z85,[2]元!$A$2:$D$129,2,0)</f>
        <v>松伏</v>
      </c>
      <c r="Y85" s="4" t="s">
        <v>1</v>
      </c>
      <c r="Z85" s="2">
        <v>42</v>
      </c>
      <c r="AA85" s="1">
        <v>66</v>
      </c>
    </row>
    <row r="86" spans="1:27" s="9" customFormat="1" ht="13.5" customHeight="1" thickBot="1" x14ac:dyDescent="0.2">
      <c r="A86" s="1"/>
      <c r="B86" s="2"/>
      <c r="C86" s="3"/>
      <c r="D86" s="4"/>
      <c r="E86" s="5"/>
      <c r="F86" s="4"/>
      <c r="G86" s="49"/>
      <c r="H86" s="50"/>
      <c r="I86" s="58"/>
      <c r="J86" s="34"/>
      <c r="K86" s="149"/>
      <c r="L86" s="143"/>
      <c r="M86" s="166"/>
      <c r="N86" s="152"/>
      <c r="O86" s="154"/>
      <c r="P86" s="124"/>
      <c r="Q86" s="124"/>
      <c r="R86" s="132"/>
      <c r="S86" s="124"/>
      <c r="T86" s="129"/>
      <c r="U86" s="158"/>
      <c r="V86" s="3"/>
      <c r="W86" s="4"/>
      <c r="X86" s="5"/>
      <c r="Y86" s="4"/>
      <c r="Z86" s="2"/>
      <c r="AA86" s="1"/>
    </row>
    <row r="87" spans="1:27" s="9" customFormat="1" ht="13.5" customHeight="1" thickTop="1" x14ac:dyDescent="0.15">
      <c r="A87" s="14"/>
      <c r="B87" s="2">
        <v>0</v>
      </c>
      <c r="C87" s="14"/>
      <c r="D87" s="2"/>
      <c r="E87" s="14"/>
      <c r="F87" s="2"/>
      <c r="G87" s="10"/>
      <c r="H87" s="39">
        <v>0</v>
      </c>
      <c r="I87" s="27"/>
      <c r="J87" s="34"/>
      <c r="K87" s="149"/>
      <c r="L87" s="143"/>
      <c r="M87" s="166"/>
      <c r="N87" s="152"/>
      <c r="O87" s="154"/>
      <c r="P87" s="124"/>
      <c r="Q87" s="124"/>
      <c r="R87" s="132"/>
      <c r="S87" s="124"/>
      <c r="T87" s="138">
        <v>2</v>
      </c>
      <c r="U87" s="115"/>
      <c r="V87" s="14"/>
      <c r="W87" s="2"/>
      <c r="X87" s="14"/>
      <c r="Y87" s="2"/>
      <c r="Z87" s="2">
        <v>0</v>
      </c>
      <c r="AA87" s="14"/>
    </row>
    <row r="88" spans="1:27" s="9" customFormat="1" ht="13.5" customHeight="1" thickBot="1" x14ac:dyDescent="0.2">
      <c r="A88" s="14"/>
      <c r="B88" s="2"/>
      <c r="C88" s="14"/>
      <c r="D88" s="2"/>
      <c r="E88" s="14"/>
      <c r="F88" s="2"/>
      <c r="G88" s="6"/>
      <c r="H88" s="6"/>
      <c r="I88" s="63">
        <v>52</v>
      </c>
      <c r="J88" s="68"/>
      <c r="K88" s="149"/>
      <c r="L88" s="143"/>
      <c r="M88" s="166"/>
      <c r="N88" s="152"/>
      <c r="O88" s="154"/>
      <c r="P88" s="124"/>
      <c r="Q88" s="124"/>
      <c r="R88" s="160"/>
      <c r="S88" s="56">
        <v>60</v>
      </c>
      <c r="T88" s="113"/>
      <c r="U88" s="113"/>
      <c r="V88" s="14"/>
      <c r="W88" s="2"/>
      <c r="X88" s="14"/>
      <c r="Y88" s="2"/>
      <c r="Z88" s="2"/>
      <c r="AA88" s="14"/>
    </row>
    <row r="89" spans="1:27" s="9" customFormat="1" ht="13.5" customHeight="1" thickTop="1" thickBot="1" x14ac:dyDescent="0.2">
      <c r="A89" s="1">
        <v>27</v>
      </c>
      <c r="B89" s="2">
        <v>53</v>
      </c>
      <c r="C89" s="3" t="str">
        <f>VLOOKUP($B89,[2]元!$A$2:$D$129,3,0)</f>
        <v>岸　貴央</v>
      </c>
      <c r="D89" s="4" t="s">
        <v>4</v>
      </c>
      <c r="E89" s="5" t="str">
        <f>VLOOKUP($B89,[2]元!$A$2:$D$129,2,0)</f>
        <v>越谷南</v>
      </c>
      <c r="F89" s="4" t="s">
        <v>1</v>
      </c>
      <c r="G89" s="26">
        <v>2</v>
      </c>
      <c r="H89" s="6"/>
      <c r="I89" s="40"/>
      <c r="J89" s="39">
        <v>2</v>
      </c>
      <c r="K89" s="149"/>
      <c r="L89" s="143"/>
      <c r="M89" s="166"/>
      <c r="N89" s="152"/>
      <c r="O89" s="154"/>
      <c r="P89" s="124"/>
      <c r="Q89" s="124"/>
      <c r="R89" s="128">
        <v>2</v>
      </c>
      <c r="S89" s="132"/>
      <c r="T89" s="113"/>
      <c r="U89" s="125">
        <v>2</v>
      </c>
      <c r="V89" s="3" t="str">
        <f>VLOOKUP($Z89,[2]元!$A$2:$D$129,3,0)</f>
        <v>本田　純一郎</v>
      </c>
      <c r="W89" s="4" t="s">
        <v>4</v>
      </c>
      <c r="X89" s="5" t="str">
        <f>VLOOKUP($Z89,[2]元!$A$2:$D$129,2,0)</f>
        <v>越谷南</v>
      </c>
      <c r="Y89" s="4" t="s">
        <v>1</v>
      </c>
      <c r="Z89" s="2">
        <v>55</v>
      </c>
      <c r="AA89" s="1">
        <v>67</v>
      </c>
    </row>
    <row r="90" spans="1:27" s="9" customFormat="1" ht="13.5" customHeight="1" thickTop="1" thickBot="1" x14ac:dyDescent="0.2">
      <c r="A90" s="1"/>
      <c r="B90" s="2"/>
      <c r="C90" s="3"/>
      <c r="D90" s="4"/>
      <c r="E90" s="5"/>
      <c r="F90" s="4"/>
      <c r="G90" s="59">
        <v>5</v>
      </c>
      <c r="H90" s="23">
        <v>0</v>
      </c>
      <c r="I90" s="40"/>
      <c r="J90" s="10"/>
      <c r="K90" s="149"/>
      <c r="L90" s="143"/>
      <c r="M90" s="166"/>
      <c r="N90" s="152"/>
      <c r="O90" s="154"/>
      <c r="P90" s="124"/>
      <c r="Q90" s="124"/>
      <c r="R90" s="113"/>
      <c r="S90" s="132"/>
      <c r="T90" s="122">
        <v>0</v>
      </c>
      <c r="U90" s="37">
        <v>13</v>
      </c>
      <c r="V90" s="3"/>
      <c r="W90" s="4"/>
      <c r="X90" s="5"/>
      <c r="Y90" s="4"/>
      <c r="Z90" s="2"/>
      <c r="AA90" s="1"/>
    </row>
    <row r="91" spans="1:27" s="9" customFormat="1" ht="13.5" customHeight="1" thickTop="1" x14ac:dyDescent="0.15">
      <c r="A91" s="1">
        <v>28</v>
      </c>
      <c r="B91" s="2">
        <v>76</v>
      </c>
      <c r="C91" s="3" t="str">
        <f>VLOOKUP($B91,[2]元!$A$2:$D$129,3,0)</f>
        <v>新井　響太</v>
      </c>
      <c r="D91" s="4" t="s">
        <v>4</v>
      </c>
      <c r="E91" s="5" t="str">
        <f>VLOOKUP($B91,[2]元!$A$2:$D$129,2,0)</f>
        <v>県立川越</v>
      </c>
      <c r="F91" s="4" t="s">
        <v>1</v>
      </c>
      <c r="G91" s="50"/>
      <c r="H91" s="57"/>
      <c r="I91" s="34"/>
      <c r="J91" s="10"/>
      <c r="K91" s="149"/>
      <c r="L91" s="143"/>
      <c r="M91" s="166"/>
      <c r="N91" s="152"/>
      <c r="O91" s="154"/>
      <c r="P91" s="124"/>
      <c r="Q91" s="124"/>
      <c r="R91" s="113"/>
      <c r="S91" s="145"/>
      <c r="T91" s="142"/>
      <c r="U91" s="136"/>
      <c r="V91" s="3" t="str">
        <f>VLOOKUP($Z91,[2]元!$A$2:$D$129,3,0)</f>
        <v>青羽　将輝</v>
      </c>
      <c r="W91" s="4" t="s">
        <v>4</v>
      </c>
      <c r="X91" s="5" t="str">
        <f>VLOOKUP($Z91,[2]元!$A$2:$D$129,2,0)</f>
        <v>県川口</v>
      </c>
      <c r="Y91" s="4" t="s">
        <v>1</v>
      </c>
      <c r="Z91" s="2">
        <v>74</v>
      </c>
      <c r="AA91" s="1">
        <v>68</v>
      </c>
    </row>
    <row r="92" spans="1:27" s="9" customFormat="1" ht="13.5" customHeight="1" thickBot="1" x14ac:dyDescent="0.2">
      <c r="A92" s="1"/>
      <c r="B92" s="2"/>
      <c r="C92" s="3"/>
      <c r="D92" s="4"/>
      <c r="E92" s="5"/>
      <c r="F92" s="4"/>
      <c r="G92" s="44">
        <v>0</v>
      </c>
      <c r="H92" s="63">
        <v>26</v>
      </c>
      <c r="I92" s="68"/>
      <c r="J92" s="10"/>
      <c r="K92" s="149"/>
      <c r="L92" s="143"/>
      <c r="M92" s="166"/>
      <c r="N92" s="152"/>
      <c r="O92" s="154"/>
      <c r="P92" s="124"/>
      <c r="Q92" s="124"/>
      <c r="R92" s="113"/>
      <c r="S92" s="160"/>
      <c r="T92" s="56">
        <v>42</v>
      </c>
      <c r="U92" s="128">
        <v>0</v>
      </c>
      <c r="V92" s="3"/>
      <c r="W92" s="4"/>
      <c r="X92" s="5"/>
      <c r="Y92" s="4"/>
      <c r="Z92" s="2"/>
      <c r="AA92" s="1"/>
    </row>
    <row r="93" spans="1:27" s="9" customFormat="1" ht="13.5" customHeight="1" thickTop="1" x14ac:dyDescent="0.15">
      <c r="A93" s="1">
        <v>29</v>
      </c>
      <c r="B93" s="2">
        <v>12</v>
      </c>
      <c r="C93" s="3" t="str">
        <f>VLOOKUP($B93,[2]元!$A$2:$D$129,3,0)</f>
        <v>高澤　恭祐</v>
      </c>
      <c r="D93" s="4" t="s">
        <v>4</v>
      </c>
      <c r="E93" s="5" t="str">
        <f>VLOOKUP($B93,[2]元!$A$2:$D$129,2,0)</f>
        <v>鴻巣</v>
      </c>
      <c r="F93" s="4" t="s">
        <v>1</v>
      </c>
      <c r="G93" s="6"/>
      <c r="H93" s="40"/>
      <c r="I93" s="39">
        <v>2</v>
      </c>
      <c r="J93" s="6"/>
      <c r="K93" s="149"/>
      <c r="L93" s="143"/>
      <c r="M93" s="166"/>
      <c r="N93" s="152"/>
      <c r="O93" s="154"/>
      <c r="P93" s="124"/>
      <c r="Q93" s="124"/>
      <c r="R93" s="113"/>
      <c r="S93" s="138">
        <v>2</v>
      </c>
      <c r="T93" s="132"/>
      <c r="U93" s="113"/>
      <c r="V93" s="3" t="str">
        <f>VLOOKUP($Z93,[2]元!$A$2:$D$129,3,0)</f>
        <v>城間　盛亮</v>
      </c>
      <c r="W93" s="4" t="s">
        <v>4</v>
      </c>
      <c r="X93" s="5" t="str">
        <f>VLOOKUP($Z93,[2]元!$A$2:$D$129,2,0)</f>
        <v>北本</v>
      </c>
      <c r="Y93" s="4" t="s">
        <v>1</v>
      </c>
      <c r="Z93" s="2">
        <v>10</v>
      </c>
      <c r="AA93" s="1">
        <v>69</v>
      </c>
    </row>
    <row r="94" spans="1:27" s="9" customFormat="1" ht="13.5" customHeight="1" thickBot="1" x14ac:dyDescent="0.2">
      <c r="A94" s="1"/>
      <c r="B94" s="2"/>
      <c r="C94" s="3"/>
      <c r="D94" s="4"/>
      <c r="E94" s="5"/>
      <c r="F94" s="4"/>
      <c r="G94" s="69"/>
      <c r="H94" s="38"/>
      <c r="I94" s="10"/>
      <c r="J94" s="6"/>
      <c r="K94" s="149"/>
      <c r="L94" s="143"/>
      <c r="M94" s="166"/>
      <c r="N94" s="152"/>
      <c r="O94" s="154"/>
      <c r="P94" s="124"/>
      <c r="Q94" s="124"/>
      <c r="R94" s="113"/>
      <c r="S94" s="115"/>
      <c r="T94" s="129"/>
      <c r="U94" s="158"/>
      <c r="V94" s="3"/>
      <c r="W94" s="4"/>
      <c r="X94" s="5"/>
      <c r="Y94" s="4"/>
      <c r="Z94" s="2"/>
      <c r="AA94" s="1"/>
    </row>
    <row r="95" spans="1:27" s="9" customFormat="1" ht="13.5" customHeight="1" thickTop="1" x14ac:dyDescent="0.15">
      <c r="A95" s="14"/>
      <c r="B95" s="2">
        <v>0</v>
      </c>
      <c r="C95" s="14"/>
      <c r="D95" s="2"/>
      <c r="E95" s="14"/>
      <c r="F95" s="2"/>
      <c r="G95" s="10"/>
      <c r="H95" s="39">
        <v>2</v>
      </c>
      <c r="I95" s="6"/>
      <c r="J95" s="6"/>
      <c r="K95" s="149"/>
      <c r="L95" s="143"/>
      <c r="M95" s="166"/>
      <c r="N95" s="152"/>
      <c r="O95" s="154"/>
      <c r="P95" s="124"/>
      <c r="Q95" s="124"/>
      <c r="R95" s="113"/>
      <c r="S95" s="113"/>
      <c r="T95" s="138">
        <v>2</v>
      </c>
      <c r="U95" s="115"/>
      <c r="V95" s="14"/>
      <c r="W95" s="2"/>
      <c r="X95" s="14"/>
      <c r="Y95" s="2"/>
      <c r="Z95" s="2">
        <v>0</v>
      </c>
      <c r="AA95" s="14"/>
    </row>
    <row r="96" spans="1:27" s="9" customFormat="1" ht="13.5" customHeight="1" thickBot="1" x14ac:dyDescent="0.2">
      <c r="A96" s="14"/>
      <c r="B96" s="2"/>
      <c r="C96" s="14"/>
      <c r="D96" s="2"/>
      <c r="E96" s="14"/>
      <c r="F96" s="2"/>
      <c r="G96" s="6"/>
      <c r="H96" s="6"/>
      <c r="I96" s="6"/>
      <c r="J96" s="6"/>
      <c r="K96" s="63">
        <v>72</v>
      </c>
      <c r="L96" s="172"/>
      <c r="M96" s="166"/>
      <c r="N96" s="152"/>
      <c r="O96" s="148"/>
      <c r="P96" s="127"/>
      <c r="Q96" s="56">
        <v>74</v>
      </c>
      <c r="R96" s="113"/>
      <c r="S96" s="113"/>
      <c r="T96" s="113"/>
      <c r="U96" s="113"/>
      <c r="V96" s="14"/>
      <c r="W96" s="2"/>
      <c r="X96" s="14"/>
      <c r="Y96" s="2"/>
      <c r="Z96" s="2"/>
      <c r="AA96" s="14"/>
    </row>
    <row r="97" spans="1:27" s="9" customFormat="1" ht="13.5" customHeight="1" thickTop="1" x14ac:dyDescent="0.15">
      <c r="A97" s="1">
        <v>30</v>
      </c>
      <c r="B97" s="2">
        <v>13</v>
      </c>
      <c r="C97" s="3" t="str">
        <f>VLOOKUP($B97,[2]元!$A$2:$D$129,3,0)</f>
        <v>鹿野　真知人</v>
      </c>
      <c r="D97" s="4" t="s">
        <v>4</v>
      </c>
      <c r="E97" s="5" t="str">
        <f>VLOOKUP($B97,[2]元!$A$2:$D$129,2,0)</f>
        <v>所沢中央</v>
      </c>
      <c r="F97" s="4" t="s">
        <v>1</v>
      </c>
      <c r="G97" s="6"/>
      <c r="H97" s="6"/>
      <c r="I97" s="6"/>
      <c r="J97" s="6"/>
      <c r="K97" s="147"/>
      <c r="L97" s="161">
        <v>2</v>
      </c>
      <c r="M97" s="117"/>
      <c r="N97" s="118"/>
      <c r="O97" s="148"/>
      <c r="P97" s="138">
        <v>1</v>
      </c>
      <c r="Q97" s="132"/>
      <c r="R97" s="113"/>
      <c r="S97" s="113"/>
      <c r="T97" s="113"/>
      <c r="U97" s="113"/>
      <c r="V97" s="3" t="str">
        <f>VLOOKUP($Z97,[2]元!$A$2:$D$129,3,0)</f>
        <v>田辺　晃輝</v>
      </c>
      <c r="W97" s="4" t="s">
        <v>4</v>
      </c>
      <c r="X97" s="5" t="str">
        <f>VLOOKUP($Z97,[2]元!$A$2:$D$129,2,0)</f>
        <v>鴻巣</v>
      </c>
      <c r="Y97" s="4" t="s">
        <v>1</v>
      </c>
      <c r="Z97" s="2">
        <v>15</v>
      </c>
      <c r="AA97" s="1">
        <v>70</v>
      </c>
    </row>
    <row r="98" spans="1:27" s="9" customFormat="1" ht="13.5" customHeight="1" thickBot="1" x14ac:dyDescent="0.2">
      <c r="A98" s="1"/>
      <c r="B98" s="2"/>
      <c r="C98" s="3"/>
      <c r="D98" s="4"/>
      <c r="E98" s="5"/>
      <c r="F98" s="4"/>
      <c r="G98" s="10"/>
      <c r="H98" s="11">
        <v>2</v>
      </c>
      <c r="I98" s="6"/>
      <c r="J98" s="6"/>
      <c r="K98" s="147"/>
      <c r="L98" s="131"/>
      <c r="M98" s="117"/>
      <c r="N98" s="118"/>
      <c r="O98" s="119"/>
      <c r="P98" s="113"/>
      <c r="Q98" s="132"/>
      <c r="R98" s="113"/>
      <c r="S98" s="113"/>
      <c r="T98" s="114">
        <v>2</v>
      </c>
      <c r="U98" s="115"/>
      <c r="V98" s="3"/>
      <c r="W98" s="4"/>
      <c r="X98" s="5"/>
      <c r="Y98" s="4"/>
      <c r="Z98" s="2"/>
      <c r="AA98" s="1"/>
    </row>
    <row r="99" spans="1:27" s="9" customFormat="1" ht="13.5" customHeight="1" thickTop="1" x14ac:dyDescent="0.15">
      <c r="A99" s="14"/>
      <c r="B99" s="2">
        <v>0</v>
      </c>
      <c r="C99" s="14"/>
      <c r="D99" s="2"/>
      <c r="E99" s="14"/>
      <c r="F99" s="2"/>
      <c r="G99" s="15"/>
      <c r="H99" s="16"/>
      <c r="I99" s="10"/>
      <c r="J99" s="6"/>
      <c r="K99" s="147"/>
      <c r="L99" s="131"/>
      <c r="M99" s="117"/>
      <c r="N99" s="118"/>
      <c r="O99" s="119"/>
      <c r="P99" s="113"/>
      <c r="Q99" s="132"/>
      <c r="R99" s="113"/>
      <c r="S99" s="115"/>
      <c r="T99" s="120"/>
      <c r="U99" s="121"/>
      <c r="V99" s="14"/>
      <c r="W99" s="2"/>
      <c r="X99" s="14"/>
      <c r="Y99" s="2"/>
      <c r="Z99" s="2">
        <v>0</v>
      </c>
      <c r="AA99" s="14"/>
    </row>
    <row r="100" spans="1:27" s="9" customFormat="1" ht="13.5" customHeight="1" thickBot="1" x14ac:dyDescent="0.2">
      <c r="A100" s="14"/>
      <c r="B100" s="2"/>
      <c r="C100" s="14"/>
      <c r="D100" s="2"/>
      <c r="E100" s="14"/>
      <c r="F100" s="2"/>
      <c r="G100" s="6"/>
      <c r="H100" s="22">
        <v>27</v>
      </c>
      <c r="I100" s="23">
        <v>0</v>
      </c>
      <c r="J100" s="6"/>
      <c r="K100" s="147"/>
      <c r="L100" s="131"/>
      <c r="M100" s="117"/>
      <c r="N100" s="118"/>
      <c r="O100" s="119"/>
      <c r="P100" s="113"/>
      <c r="Q100" s="132"/>
      <c r="R100" s="113"/>
      <c r="S100" s="122">
        <v>1</v>
      </c>
      <c r="T100" s="25">
        <v>43</v>
      </c>
      <c r="U100" s="113"/>
      <c r="V100" s="14"/>
      <c r="W100" s="2"/>
      <c r="X100" s="14"/>
      <c r="Y100" s="2"/>
      <c r="Z100" s="2"/>
      <c r="AA100" s="14"/>
    </row>
    <row r="101" spans="1:27" s="9" customFormat="1" ht="13.5" customHeight="1" thickTop="1" x14ac:dyDescent="0.15">
      <c r="A101" s="1">
        <v>31</v>
      </c>
      <c r="B101" s="2">
        <v>77</v>
      </c>
      <c r="C101" s="3" t="str">
        <f>VLOOKUP($B101,[2]元!$A$2:$D$129,3,0)</f>
        <v>山崎　凌平</v>
      </c>
      <c r="D101" s="4" t="s">
        <v>4</v>
      </c>
      <c r="E101" s="5" t="str">
        <f>VLOOKUP($B101,[2]元!$A$2:$D$129,2,0)</f>
        <v>県立浦和</v>
      </c>
      <c r="F101" s="4" t="s">
        <v>1</v>
      </c>
      <c r="G101" s="26">
        <v>1</v>
      </c>
      <c r="H101" s="27"/>
      <c r="I101" s="57"/>
      <c r="J101" s="51"/>
      <c r="K101" s="147"/>
      <c r="L101" s="131"/>
      <c r="M101" s="117"/>
      <c r="N101" s="118"/>
      <c r="O101" s="119"/>
      <c r="P101" s="113"/>
      <c r="Q101" s="132"/>
      <c r="R101" s="113"/>
      <c r="S101" s="123"/>
      <c r="T101" s="124"/>
      <c r="U101" s="113"/>
      <c r="V101" s="3" t="str">
        <f>VLOOKUP($Z101,[2]元!$A$2:$D$129,3,0)</f>
        <v>西村　竣輝</v>
      </c>
      <c r="W101" s="4" t="s">
        <v>4</v>
      </c>
      <c r="X101" s="5" t="str">
        <f>VLOOKUP($Z101,[2]元!$A$2:$D$129,2,0)</f>
        <v>草加西</v>
      </c>
      <c r="Y101" s="4" t="s">
        <v>1</v>
      </c>
      <c r="Z101" s="2">
        <v>50</v>
      </c>
      <c r="AA101" s="1">
        <v>71</v>
      </c>
    </row>
    <row r="102" spans="1:27" s="9" customFormat="1" ht="13.5" customHeight="1" thickBot="1" x14ac:dyDescent="0.2">
      <c r="A102" s="1"/>
      <c r="B102" s="2"/>
      <c r="C102" s="3"/>
      <c r="D102" s="4"/>
      <c r="E102" s="5"/>
      <c r="F102" s="4"/>
      <c r="G102" s="32">
        <v>6</v>
      </c>
      <c r="H102" s="33"/>
      <c r="I102" s="58"/>
      <c r="J102" s="51"/>
      <c r="K102" s="147"/>
      <c r="L102" s="131"/>
      <c r="M102" s="117"/>
      <c r="N102" s="118"/>
      <c r="O102" s="119"/>
      <c r="P102" s="113"/>
      <c r="Q102" s="132"/>
      <c r="R102" s="113"/>
      <c r="S102" s="126"/>
      <c r="T102" s="136"/>
      <c r="U102" s="137"/>
      <c r="V102" s="3"/>
      <c r="W102" s="4"/>
      <c r="X102" s="5"/>
      <c r="Y102" s="4"/>
      <c r="Z102" s="2"/>
      <c r="AA102" s="1"/>
    </row>
    <row r="103" spans="1:27" s="9" customFormat="1" ht="13.5" customHeight="1" thickTop="1" thickBot="1" x14ac:dyDescent="0.2">
      <c r="A103" s="1">
        <v>32</v>
      </c>
      <c r="B103" s="2">
        <v>52</v>
      </c>
      <c r="C103" s="3" t="str">
        <f>VLOOKUP($B103,[2]元!$A$2:$D$129,3,0)</f>
        <v>山崎　海</v>
      </c>
      <c r="D103" s="4" t="s">
        <v>4</v>
      </c>
      <c r="E103" s="5" t="str">
        <f>VLOOKUP($B103,[2]元!$A$2:$D$129,2,0)</f>
        <v>星野</v>
      </c>
      <c r="F103" s="4" t="s">
        <v>1</v>
      </c>
      <c r="G103" s="38"/>
      <c r="H103" s="39">
        <v>0</v>
      </c>
      <c r="I103" s="27"/>
      <c r="J103" s="51"/>
      <c r="K103" s="147"/>
      <c r="L103" s="131"/>
      <c r="M103" s="117"/>
      <c r="N103" s="118"/>
      <c r="O103" s="119"/>
      <c r="P103" s="113"/>
      <c r="Q103" s="132"/>
      <c r="R103" s="113"/>
      <c r="S103" s="124"/>
      <c r="T103" s="138">
        <v>0</v>
      </c>
      <c r="U103" s="115"/>
      <c r="V103" s="14"/>
      <c r="W103" s="2"/>
      <c r="X103" s="14"/>
      <c r="Y103" s="2"/>
      <c r="Z103" s="2">
        <v>0</v>
      </c>
      <c r="AA103" s="14"/>
    </row>
    <row r="104" spans="1:27" s="9" customFormat="1" ht="13.5" customHeight="1" thickTop="1" thickBot="1" x14ac:dyDescent="0.2">
      <c r="A104" s="1"/>
      <c r="B104" s="2"/>
      <c r="C104" s="3"/>
      <c r="D104" s="4"/>
      <c r="E104" s="5"/>
      <c r="F104" s="4"/>
      <c r="G104" s="44">
        <v>2</v>
      </c>
      <c r="H104" s="6"/>
      <c r="I104" s="63">
        <v>53</v>
      </c>
      <c r="J104" s="65">
        <v>0</v>
      </c>
      <c r="K104" s="147"/>
      <c r="L104" s="131"/>
      <c r="M104" s="117"/>
      <c r="N104" s="118"/>
      <c r="O104" s="119"/>
      <c r="P104" s="113"/>
      <c r="Q104" s="132"/>
      <c r="R104" s="130">
        <v>0</v>
      </c>
      <c r="S104" s="56">
        <v>61</v>
      </c>
      <c r="T104" s="113"/>
      <c r="U104" s="113"/>
      <c r="V104" s="14"/>
      <c r="W104" s="2"/>
      <c r="X104" s="14"/>
      <c r="Y104" s="2"/>
      <c r="Z104" s="2"/>
      <c r="AA104" s="14"/>
    </row>
    <row r="105" spans="1:27" s="9" customFormat="1" ht="13.5" customHeight="1" thickTop="1" x14ac:dyDescent="0.15">
      <c r="A105" s="1">
        <v>33</v>
      </c>
      <c r="B105" s="2">
        <v>45</v>
      </c>
      <c r="C105" s="3" t="str">
        <f>VLOOKUP($B105,[2]元!$A$2:$D$129,3,0)</f>
        <v>小名坂　敦也</v>
      </c>
      <c r="D105" s="4" t="s">
        <v>4</v>
      </c>
      <c r="E105" s="5" t="str">
        <f>VLOOKUP($B105,[2]元!$A$2:$D$129,2,0)</f>
        <v>県川口</v>
      </c>
      <c r="F105" s="4" t="s">
        <v>1</v>
      </c>
      <c r="G105" s="6"/>
      <c r="H105" s="6"/>
      <c r="I105" s="40"/>
      <c r="J105" s="66"/>
      <c r="K105" s="143"/>
      <c r="L105" s="131"/>
      <c r="M105" s="117"/>
      <c r="N105" s="118"/>
      <c r="O105" s="119"/>
      <c r="P105" s="113"/>
      <c r="Q105" s="132"/>
      <c r="R105" s="142"/>
      <c r="S105" s="132"/>
      <c r="T105" s="113"/>
      <c r="U105" s="113"/>
      <c r="V105" s="3" t="str">
        <f>VLOOKUP($Z105,[2]元!$A$2:$D$129,3,0)</f>
        <v>久保木　涼</v>
      </c>
      <c r="W105" s="4" t="s">
        <v>4</v>
      </c>
      <c r="X105" s="5" t="str">
        <f>VLOOKUP($Z105,[2]元!$A$2:$D$129,2,0)</f>
        <v>越谷南</v>
      </c>
      <c r="Y105" s="4" t="s">
        <v>1</v>
      </c>
      <c r="Z105" s="2">
        <v>47</v>
      </c>
      <c r="AA105" s="1">
        <v>72</v>
      </c>
    </row>
    <row r="106" spans="1:27" s="9" customFormat="1" ht="13.5" customHeight="1" x14ac:dyDescent="0.15">
      <c r="A106" s="1"/>
      <c r="B106" s="2"/>
      <c r="C106" s="3"/>
      <c r="D106" s="4"/>
      <c r="E106" s="5"/>
      <c r="F106" s="4"/>
      <c r="G106" s="49"/>
      <c r="H106" s="76">
        <v>0</v>
      </c>
      <c r="I106" s="40"/>
      <c r="J106" s="27"/>
      <c r="K106" s="143"/>
      <c r="L106" s="131"/>
      <c r="M106" s="117"/>
      <c r="N106" s="118"/>
      <c r="O106" s="119"/>
      <c r="P106" s="113"/>
      <c r="Q106" s="132"/>
      <c r="R106" s="124"/>
      <c r="S106" s="132"/>
      <c r="T106" s="155">
        <v>0</v>
      </c>
      <c r="U106" s="137"/>
      <c r="V106" s="3"/>
      <c r="W106" s="4"/>
      <c r="X106" s="5"/>
      <c r="Y106" s="4"/>
      <c r="Z106" s="2"/>
      <c r="AA106" s="1"/>
    </row>
    <row r="107" spans="1:27" s="9" customFormat="1" ht="13.5" customHeight="1" x14ac:dyDescent="0.15">
      <c r="A107" s="14"/>
      <c r="B107" s="2">
        <v>0</v>
      </c>
      <c r="C107" s="14"/>
      <c r="D107" s="2"/>
      <c r="E107" s="14"/>
      <c r="F107" s="2"/>
      <c r="G107" s="78"/>
      <c r="H107" s="79"/>
      <c r="I107" s="34"/>
      <c r="J107" s="27"/>
      <c r="K107" s="143"/>
      <c r="L107" s="131"/>
      <c r="M107" s="117"/>
      <c r="N107" s="118"/>
      <c r="O107" s="119"/>
      <c r="P107" s="113"/>
      <c r="Q107" s="132"/>
      <c r="R107" s="124"/>
      <c r="S107" s="145"/>
      <c r="T107" s="156"/>
      <c r="U107" s="157"/>
      <c r="V107" s="14"/>
      <c r="W107" s="2"/>
      <c r="X107" s="14"/>
      <c r="Y107" s="2"/>
      <c r="Z107" s="2">
        <v>0</v>
      </c>
      <c r="AA107" s="14"/>
    </row>
    <row r="108" spans="1:27" s="9" customFormat="1" ht="13.5" customHeight="1" thickBot="1" x14ac:dyDescent="0.2">
      <c r="A108" s="14"/>
      <c r="B108" s="2"/>
      <c r="C108" s="14"/>
      <c r="D108" s="2"/>
      <c r="E108" s="14"/>
      <c r="F108" s="2"/>
      <c r="G108" s="6"/>
      <c r="H108" s="63">
        <v>28</v>
      </c>
      <c r="I108" s="68"/>
      <c r="J108" s="27"/>
      <c r="K108" s="143"/>
      <c r="L108" s="131"/>
      <c r="M108" s="117"/>
      <c r="N108" s="118"/>
      <c r="O108" s="119"/>
      <c r="P108" s="113"/>
      <c r="Q108" s="132"/>
      <c r="R108" s="124"/>
      <c r="S108" s="160"/>
      <c r="T108" s="56">
        <v>44</v>
      </c>
      <c r="U108" s="113"/>
      <c r="V108" s="14"/>
      <c r="W108" s="2"/>
      <c r="X108" s="14"/>
      <c r="Y108" s="2"/>
      <c r="Z108" s="2"/>
      <c r="AA108" s="14"/>
    </row>
    <row r="109" spans="1:27" s="9" customFormat="1" ht="13.5" customHeight="1" thickTop="1" x14ac:dyDescent="0.15">
      <c r="A109" s="1">
        <v>34</v>
      </c>
      <c r="B109" s="2">
        <v>20</v>
      </c>
      <c r="C109" s="3" t="str">
        <f>VLOOKUP($B109,[2]元!$A$2:$D$129,3,0)</f>
        <v>吉澤　直人</v>
      </c>
      <c r="D109" s="4" t="s">
        <v>4</v>
      </c>
      <c r="E109" s="5" t="str">
        <f>VLOOKUP($B109,[2]元!$A$2:$D$129,2,0)</f>
        <v>春日部</v>
      </c>
      <c r="F109" s="4" t="s">
        <v>1</v>
      </c>
      <c r="G109" s="6"/>
      <c r="H109" s="40"/>
      <c r="I109" s="39">
        <v>2</v>
      </c>
      <c r="J109" s="27"/>
      <c r="K109" s="143"/>
      <c r="L109" s="131"/>
      <c r="M109" s="117"/>
      <c r="N109" s="118"/>
      <c r="O109" s="119"/>
      <c r="P109" s="113"/>
      <c r="Q109" s="132"/>
      <c r="R109" s="124"/>
      <c r="S109" s="138">
        <v>2</v>
      </c>
      <c r="T109" s="132"/>
      <c r="U109" s="113"/>
      <c r="V109" s="3" t="str">
        <f>VLOOKUP($Z109,[2]元!$A$2:$D$129,3,0)</f>
        <v>前川原　拓也</v>
      </c>
      <c r="W109" s="4" t="s">
        <v>4</v>
      </c>
      <c r="X109" s="5" t="str">
        <f>VLOOKUP($Z109,[2]元!$A$2:$D$129,2,0)</f>
        <v>浦和北</v>
      </c>
      <c r="Y109" s="4" t="s">
        <v>1</v>
      </c>
      <c r="Z109" s="2">
        <v>18</v>
      </c>
      <c r="AA109" s="1">
        <v>73</v>
      </c>
    </row>
    <row r="110" spans="1:27" s="9" customFormat="1" ht="13.5" customHeight="1" thickBot="1" x14ac:dyDescent="0.2">
      <c r="A110" s="1"/>
      <c r="B110" s="2"/>
      <c r="C110" s="3"/>
      <c r="D110" s="4"/>
      <c r="E110" s="5"/>
      <c r="F110" s="4"/>
      <c r="G110" s="69"/>
      <c r="H110" s="38"/>
      <c r="I110" s="10"/>
      <c r="J110" s="27"/>
      <c r="K110" s="143"/>
      <c r="L110" s="131"/>
      <c r="M110" s="117"/>
      <c r="N110" s="118"/>
      <c r="O110" s="119"/>
      <c r="P110" s="113"/>
      <c r="Q110" s="132"/>
      <c r="R110" s="124"/>
      <c r="S110" s="115"/>
      <c r="T110" s="129"/>
      <c r="U110" s="158"/>
      <c r="V110" s="3"/>
      <c r="W110" s="4"/>
      <c r="X110" s="5"/>
      <c r="Y110" s="4"/>
      <c r="Z110" s="2"/>
      <c r="AA110" s="1"/>
    </row>
    <row r="111" spans="1:27" s="9" customFormat="1" ht="13.5" customHeight="1" thickTop="1" x14ac:dyDescent="0.15">
      <c r="A111" s="14"/>
      <c r="B111" s="2">
        <v>0</v>
      </c>
      <c r="C111" s="14"/>
      <c r="D111" s="2"/>
      <c r="E111" s="14"/>
      <c r="F111" s="2"/>
      <c r="G111" s="10"/>
      <c r="H111" s="39">
        <v>2</v>
      </c>
      <c r="I111" s="6"/>
      <c r="J111" s="27"/>
      <c r="K111" s="143"/>
      <c r="L111" s="131"/>
      <c r="M111" s="117"/>
      <c r="N111" s="118"/>
      <c r="O111" s="119"/>
      <c r="P111" s="113"/>
      <c r="Q111" s="132"/>
      <c r="R111" s="124"/>
      <c r="S111" s="113"/>
      <c r="T111" s="138">
        <v>2</v>
      </c>
      <c r="U111" s="115"/>
      <c r="V111" s="14"/>
      <c r="W111" s="2"/>
      <c r="X111" s="14"/>
      <c r="Y111" s="2"/>
      <c r="Z111" s="2">
        <v>0</v>
      </c>
      <c r="AA111" s="14"/>
    </row>
    <row r="112" spans="1:27" s="9" customFormat="1" ht="13.5" customHeight="1" thickBot="1" x14ac:dyDescent="0.2">
      <c r="A112" s="14"/>
      <c r="B112" s="2"/>
      <c r="C112" s="14"/>
      <c r="D112" s="2"/>
      <c r="E112" s="14"/>
      <c r="F112" s="2"/>
      <c r="G112" s="6"/>
      <c r="H112" s="6"/>
      <c r="I112" s="6"/>
      <c r="J112" s="63">
        <v>66</v>
      </c>
      <c r="K112" s="172"/>
      <c r="L112" s="131"/>
      <c r="M112" s="117"/>
      <c r="N112" s="118"/>
      <c r="O112" s="119"/>
      <c r="P112" s="113"/>
      <c r="Q112" s="160"/>
      <c r="R112" s="56">
        <v>70</v>
      </c>
      <c r="S112" s="113"/>
      <c r="T112" s="113"/>
      <c r="U112" s="113"/>
      <c r="V112" s="14"/>
      <c r="W112" s="2"/>
      <c r="X112" s="14"/>
      <c r="Y112" s="2"/>
      <c r="Z112" s="2"/>
      <c r="AA112" s="14"/>
    </row>
    <row r="113" spans="1:27" s="9" customFormat="1" ht="13.5" customHeight="1" thickTop="1" x14ac:dyDescent="0.15">
      <c r="A113" s="1">
        <v>35</v>
      </c>
      <c r="B113" s="2">
        <v>29</v>
      </c>
      <c r="C113" s="3" t="str">
        <f>VLOOKUP($B113,[2]元!$A$2:$D$129,3,0)</f>
        <v>倉根　亮太</v>
      </c>
      <c r="D113" s="4" t="s">
        <v>4</v>
      </c>
      <c r="E113" s="5" t="str">
        <f>VLOOKUP($B113,[2]元!$A$2:$D$129,2,0)</f>
        <v>所沢西</v>
      </c>
      <c r="F113" s="4" t="s">
        <v>1</v>
      </c>
      <c r="G113" s="6"/>
      <c r="H113" s="6"/>
      <c r="I113" s="6"/>
      <c r="J113" s="40"/>
      <c r="K113" s="161">
        <v>2</v>
      </c>
      <c r="L113" s="116"/>
      <c r="M113" s="117"/>
      <c r="N113" s="118"/>
      <c r="O113" s="119"/>
      <c r="P113" s="113"/>
      <c r="Q113" s="128">
        <v>2</v>
      </c>
      <c r="R113" s="132"/>
      <c r="S113" s="113"/>
      <c r="T113" s="113"/>
      <c r="U113" s="113"/>
      <c r="V113" s="3" t="str">
        <f>VLOOKUP($Z113,[2]元!$A$2:$D$129,3,0)</f>
        <v>板垣　悠太</v>
      </c>
      <c r="W113" s="4" t="s">
        <v>4</v>
      </c>
      <c r="X113" s="5" t="str">
        <f>VLOOKUP($Z113,[2]元!$A$2:$D$129,2,0)</f>
        <v>久喜北陽</v>
      </c>
      <c r="Y113" s="4" t="s">
        <v>1</v>
      </c>
      <c r="Z113" s="2">
        <v>31</v>
      </c>
      <c r="AA113" s="1">
        <v>74</v>
      </c>
    </row>
    <row r="114" spans="1:27" s="9" customFormat="1" ht="13.5" customHeight="1" thickBot="1" x14ac:dyDescent="0.2">
      <c r="A114" s="1"/>
      <c r="B114" s="2"/>
      <c r="C114" s="3"/>
      <c r="D114" s="4"/>
      <c r="E114" s="5"/>
      <c r="F114" s="4"/>
      <c r="G114" s="10"/>
      <c r="H114" s="11">
        <v>2</v>
      </c>
      <c r="I114" s="6"/>
      <c r="J114" s="40"/>
      <c r="K114" s="131"/>
      <c r="L114" s="116"/>
      <c r="M114" s="117"/>
      <c r="N114" s="118"/>
      <c r="O114" s="119"/>
      <c r="P114" s="113"/>
      <c r="Q114" s="113"/>
      <c r="R114" s="132"/>
      <c r="S114" s="113"/>
      <c r="T114" s="155">
        <v>1</v>
      </c>
      <c r="U114" s="137"/>
      <c r="V114" s="3"/>
      <c r="W114" s="4"/>
      <c r="X114" s="5"/>
      <c r="Y114" s="4"/>
      <c r="Z114" s="2"/>
      <c r="AA114" s="1"/>
    </row>
    <row r="115" spans="1:27" s="9" customFormat="1" ht="13.5" customHeight="1" thickTop="1" x14ac:dyDescent="0.15">
      <c r="A115" s="14"/>
      <c r="B115" s="2">
        <v>0</v>
      </c>
      <c r="C115" s="14"/>
      <c r="D115" s="2"/>
      <c r="E115" s="14"/>
      <c r="F115" s="2"/>
      <c r="G115" s="15"/>
      <c r="H115" s="16"/>
      <c r="I115" s="10"/>
      <c r="J115" s="40"/>
      <c r="K115" s="131"/>
      <c r="L115" s="116"/>
      <c r="M115" s="117"/>
      <c r="N115" s="118"/>
      <c r="O115" s="119"/>
      <c r="P115" s="113"/>
      <c r="Q115" s="113"/>
      <c r="R115" s="132"/>
      <c r="S115" s="135"/>
      <c r="T115" s="156"/>
      <c r="U115" s="157"/>
      <c r="V115" s="14"/>
      <c r="W115" s="2"/>
      <c r="X115" s="14"/>
      <c r="Y115" s="2"/>
      <c r="Z115" s="2">
        <v>0</v>
      </c>
      <c r="AA115" s="14"/>
    </row>
    <row r="116" spans="1:27" s="9" customFormat="1" ht="13.5" customHeight="1" thickBot="1" x14ac:dyDescent="0.2">
      <c r="A116" s="14"/>
      <c r="B116" s="2"/>
      <c r="C116" s="14"/>
      <c r="D116" s="2"/>
      <c r="E116" s="14"/>
      <c r="F116" s="2"/>
      <c r="G116" s="6"/>
      <c r="H116" s="22">
        <v>29</v>
      </c>
      <c r="I116" s="23">
        <v>0</v>
      </c>
      <c r="J116" s="40"/>
      <c r="K116" s="131"/>
      <c r="L116" s="116"/>
      <c r="M116" s="117"/>
      <c r="N116" s="118"/>
      <c r="O116" s="119"/>
      <c r="P116" s="113"/>
      <c r="Q116" s="113"/>
      <c r="R116" s="132"/>
      <c r="S116" s="130">
        <v>0</v>
      </c>
      <c r="T116" s="56">
        <v>45</v>
      </c>
      <c r="U116" s="113"/>
      <c r="V116" s="14"/>
      <c r="W116" s="2"/>
      <c r="X116" s="14"/>
      <c r="Y116" s="2"/>
      <c r="Z116" s="2"/>
      <c r="AA116" s="14"/>
    </row>
    <row r="117" spans="1:27" s="9" customFormat="1" ht="13.5" customHeight="1" thickTop="1" x14ac:dyDescent="0.15">
      <c r="A117" s="1">
        <v>36</v>
      </c>
      <c r="B117" s="2">
        <v>36</v>
      </c>
      <c r="C117" s="3" t="str">
        <f>VLOOKUP($B117,[2]元!$A$2:$D$129,3,0)</f>
        <v>加藤　翔真</v>
      </c>
      <c r="D117" s="4" t="s">
        <v>4</v>
      </c>
      <c r="E117" s="5" t="str">
        <f>VLOOKUP($B117,[2]元!$A$2:$D$129,2,0)</f>
        <v>越谷北</v>
      </c>
      <c r="F117" s="4" t="s">
        <v>1</v>
      </c>
      <c r="G117" s="6"/>
      <c r="H117" s="27"/>
      <c r="I117" s="57"/>
      <c r="J117" s="34"/>
      <c r="K117" s="131"/>
      <c r="L117" s="116"/>
      <c r="M117" s="117"/>
      <c r="N117" s="118"/>
      <c r="O117" s="119"/>
      <c r="P117" s="113"/>
      <c r="Q117" s="113"/>
      <c r="R117" s="132"/>
      <c r="S117" s="142"/>
      <c r="T117" s="132"/>
      <c r="U117" s="113"/>
      <c r="V117" s="3" t="str">
        <f>VLOOKUP($Z117,[2]元!$A$2:$D$129,3,0)</f>
        <v>門馬　圭佑</v>
      </c>
      <c r="W117" s="4" t="s">
        <v>4</v>
      </c>
      <c r="X117" s="5" t="str">
        <f>VLOOKUP($Z117,[2]元!$A$2:$D$129,2,0)</f>
        <v>大宮南</v>
      </c>
      <c r="Y117" s="4" t="s">
        <v>1</v>
      </c>
      <c r="Z117" s="2">
        <v>34</v>
      </c>
      <c r="AA117" s="1">
        <v>75</v>
      </c>
    </row>
    <row r="118" spans="1:27" s="9" customFormat="1" ht="13.5" customHeight="1" thickBot="1" x14ac:dyDescent="0.2">
      <c r="A118" s="1"/>
      <c r="B118" s="2"/>
      <c r="C118" s="3"/>
      <c r="D118" s="4"/>
      <c r="E118" s="5"/>
      <c r="F118" s="4"/>
      <c r="G118" s="49"/>
      <c r="H118" s="50"/>
      <c r="I118" s="58"/>
      <c r="J118" s="34"/>
      <c r="K118" s="131"/>
      <c r="L118" s="116"/>
      <c r="M118" s="117"/>
      <c r="N118" s="118"/>
      <c r="O118" s="119"/>
      <c r="P118" s="113"/>
      <c r="Q118" s="113"/>
      <c r="R118" s="132"/>
      <c r="S118" s="124"/>
      <c r="T118" s="129"/>
      <c r="U118" s="158"/>
      <c r="V118" s="3"/>
      <c r="W118" s="4"/>
      <c r="X118" s="5"/>
      <c r="Y118" s="4"/>
      <c r="Z118" s="2"/>
      <c r="AA118" s="1"/>
    </row>
    <row r="119" spans="1:27" s="9" customFormat="1" ht="13.5" customHeight="1" thickTop="1" x14ac:dyDescent="0.15">
      <c r="A119" s="14"/>
      <c r="B119" s="2">
        <v>0</v>
      </c>
      <c r="C119" s="14"/>
      <c r="D119" s="2"/>
      <c r="E119" s="14"/>
      <c r="F119" s="2"/>
      <c r="G119" s="10"/>
      <c r="H119" s="39">
        <v>0</v>
      </c>
      <c r="I119" s="27"/>
      <c r="J119" s="34"/>
      <c r="K119" s="131"/>
      <c r="L119" s="116"/>
      <c r="M119" s="117"/>
      <c r="N119" s="118"/>
      <c r="O119" s="119"/>
      <c r="P119" s="113"/>
      <c r="Q119" s="113"/>
      <c r="R119" s="132"/>
      <c r="S119" s="124"/>
      <c r="T119" s="138">
        <v>2</v>
      </c>
      <c r="U119" s="115"/>
      <c r="V119" s="14"/>
      <c r="W119" s="2"/>
      <c r="X119" s="14"/>
      <c r="Y119" s="2"/>
      <c r="Z119" s="2">
        <v>0</v>
      </c>
      <c r="AA119" s="14"/>
    </row>
    <row r="120" spans="1:27" s="9" customFormat="1" ht="13.5" customHeight="1" thickBot="1" x14ac:dyDescent="0.2">
      <c r="A120" s="14"/>
      <c r="B120" s="2"/>
      <c r="C120" s="14"/>
      <c r="D120" s="2"/>
      <c r="E120" s="14"/>
      <c r="F120" s="2"/>
      <c r="G120" s="6"/>
      <c r="H120" s="6"/>
      <c r="I120" s="63">
        <v>54</v>
      </c>
      <c r="J120" s="68"/>
      <c r="K120" s="131"/>
      <c r="L120" s="116"/>
      <c r="M120" s="117"/>
      <c r="N120" s="118"/>
      <c r="O120" s="119"/>
      <c r="P120" s="113"/>
      <c r="Q120" s="113"/>
      <c r="R120" s="160"/>
      <c r="S120" s="56">
        <v>62</v>
      </c>
      <c r="T120" s="113"/>
      <c r="U120" s="113"/>
      <c r="V120" s="14"/>
      <c r="W120" s="2"/>
      <c r="X120" s="14"/>
      <c r="Y120" s="2"/>
      <c r="Z120" s="2"/>
      <c r="AA120" s="14"/>
    </row>
    <row r="121" spans="1:27" s="9" customFormat="1" ht="13.5" customHeight="1" thickTop="1" x14ac:dyDescent="0.15">
      <c r="A121" s="1">
        <v>37</v>
      </c>
      <c r="B121" s="2">
        <v>61</v>
      </c>
      <c r="C121" s="3" t="str">
        <f>VLOOKUP($B121,[2]元!$A$2:$D$129,3,0)</f>
        <v>佐藤　秀伸</v>
      </c>
      <c r="D121" s="4" t="s">
        <v>4</v>
      </c>
      <c r="E121" s="5" t="str">
        <f>VLOOKUP($B121,[2]元!$A$2:$D$129,2,0)</f>
        <v>春日部工</v>
      </c>
      <c r="F121" s="4" t="s">
        <v>1</v>
      </c>
      <c r="G121" s="26">
        <v>0</v>
      </c>
      <c r="H121" s="6"/>
      <c r="I121" s="40"/>
      <c r="J121" s="39">
        <v>2</v>
      </c>
      <c r="K121" s="116"/>
      <c r="L121" s="116"/>
      <c r="M121" s="117"/>
      <c r="N121" s="118"/>
      <c r="O121" s="119"/>
      <c r="P121" s="113"/>
      <c r="Q121" s="113"/>
      <c r="R121" s="128">
        <v>2</v>
      </c>
      <c r="S121" s="132"/>
      <c r="T121" s="113"/>
      <c r="U121" s="125">
        <v>0</v>
      </c>
      <c r="V121" s="3" t="str">
        <f>VLOOKUP($Z121,[2]元!$A$2:$D$129,3,0)</f>
        <v>安藤　優</v>
      </c>
      <c r="W121" s="4" t="s">
        <v>4</v>
      </c>
      <c r="X121" s="5" t="str">
        <f>VLOOKUP($Z121,[2]元!$A$2:$D$129,2,0)</f>
        <v>浦和実業</v>
      </c>
      <c r="Y121" s="4" t="s">
        <v>1</v>
      </c>
      <c r="Z121" s="2">
        <v>63</v>
      </c>
      <c r="AA121" s="1">
        <v>76</v>
      </c>
    </row>
    <row r="122" spans="1:27" s="9" customFormat="1" ht="13.5" customHeight="1" thickBot="1" x14ac:dyDescent="0.2">
      <c r="A122" s="1"/>
      <c r="B122" s="2"/>
      <c r="C122" s="3"/>
      <c r="D122" s="4"/>
      <c r="E122" s="5"/>
      <c r="F122" s="4"/>
      <c r="G122" s="32">
        <v>7</v>
      </c>
      <c r="H122" s="65">
        <v>0</v>
      </c>
      <c r="I122" s="40"/>
      <c r="J122" s="10"/>
      <c r="K122" s="116"/>
      <c r="L122" s="116"/>
      <c r="M122" s="117"/>
      <c r="N122" s="118"/>
      <c r="O122" s="119"/>
      <c r="P122" s="113"/>
      <c r="Q122" s="113"/>
      <c r="R122" s="113"/>
      <c r="S122" s="132"/>
      <c r="T122" s="130">
        <v>0</v>
      </c>
      <c r="U122" s="61">
        <v>14</v>
      </c>
      <c r="V122" s="3"/>
      <c r="W122" s="4"/>
      <c r="X122" s="5"/>
      <c r="Y122" s="4"/>
      <c r="Z122" s="2"/>
      <c r="AA122" s="1"/>
    </row>
    <row r="123" spans="1:27" s="9" customFormat="1" ht="13.5" customHeight="1" thickTop="1" thickBot="1" x14ac:dyDescent="0.2">
      <c r="A123" s="1">
        <v>38</v>
      </c>
      <c r="B123" s="2">
        <v>68</v>
      </c>
      <c r="C123" s="3" t="str">
        <f>VLOOKUP($B123,[2]元!$A$2:$D$129,3,0)</f>
        <v>河口　春哉</v>
      </c>
      <c r="D123" s="4" t="s">
        <v>4</v>
      </c>
      <c r="E123" s="5" t="str">
        <f>VLOOKUP($B123,[2]元!$A$2:$D$129,2,0)</f>
        <v>浦和北</v>
      </c>
      <c r="F123" s="4" t="s">
        <v>1</v>
      </c>
      <c r="G123" s="38"/>
      <c r="H123" s="66"/>
      <c r="I123" s="34"/>
      <c r="J123" s="10"/>
      <c r="K123" s="116"/>
      <c r="L123" s="116"/>
      <c r="M123" s="117"/>
      <c r="N123" s="118"/>
      <c r="O123" s="119"/>
      <c r="P123" s="113"/>
      <c r="Q123" s="113"/>
      <c r="R123" s="113"/>
      <c r="S123" s="145"/>
      <c r="T123" s="142"/>
      <c r="U123" s="129"/>
      <c r="V123" s="3" t="str">
        <f>VLOOKUP($Z123,[2]元!$A$2:$D$129,3,0)</f>
        <v>細田　幸汰</v>
      </c>
      <c r="W123" s="4" t="s">
        <v>4</v>
      </c>
      <c r="X123" s="5" t="str">
        <f>VLOOKUP($Z123,[2]元!$A$2:$D$129,2,0)</f>
        <v>花咲徳栄</v>
      </c>
      <c r="Y123" s="4" t="s">
        <v>1</v>
      </c>
      <c r="Z123" s="2">
        <v>66</v>
      </c>
      <c r="AA123" s="1">
        <v>77</v>
      </c>
    </row>
    <row r="124" spans="1:27" s="9" customFormat="1" ht="13.5" customHeight="1" thickTop="1" thickBot="1" x14ac:dyDescent="0.2">
      <c r="A124" s="1"/>
      <c r="B124" s="2"/>
      <c r="C124" s="3"/>
      <c r="D124" s="4"/>
      <c r="E124" s="5"/>
      <c r="F124" s="4"/>
      <c r="G124" s="44">
        <v>2</v>
      </c>
      <c r="H124" s="63">
        <v>30</v>
      </c>
      <c r="I124" s="68"/>
      <c r="J124" s="10"/>
      <c r="K124" s="116"/>
      <c r="L124" s="116"/>
      <c r="M124" s="117"/>
      <c r="N124" s="118"/>
      <c r="O124" s="119"/>
      <c r="P124" s="113"/>
      <c r="Q124" s="113"/>
      <c r="R124" s="113"/>
      <c r="S124" s="160"/>
      <c r="T124" s="56">
        <v>46</v>
      </c>
      <c r="U124" s="128">
        <v>2</v>
      </c>
      <c r="V124" s="3"/>
      <c r="W124" s="4"/>
      <c r="X124" s="5"/>
      <c r="Y124" s="4"/>
      <c r="Z124" s="2"/>
      <c r="AA124" s="1"/>
    </row>
    <row r="125" spans="1:27" s="9" customFormat="1" ht="13.5" customHeight="1" thickTop="1" x14ac:dyDescent="0.15">
      <c r="A125" s="1">
        <v>39</v>
      </c>
      <c r="B125" s="2">
        <v>4</v>
      </c>
      <c r="C125" s="3" t="str">
        <f>VLOOKUP($B125,[2]元!$A$2:$D$129,3,0)</f>
        <v>新井　風海</v>
      </c>
      <c r="D125" s="4" t="s">
        <v>4</v>
      </c>
      <c r="E125" s="5" t="str">
        <f>VLOOKUP($B125,[2]元!$A$2:$D$129,2,0)</f>
        <v>小松原</v>
      </c>
      <c r="F125" s="4" t="s">
        <v>1</v>
      </c>
      <c r="G125" s="6"/>
      <c r="H125" s="40"/>
      <c r="I125" s="39">
        <v>2</v>
      </c>
      <c r="J125" s="6"/>
      <c r="K125" s="116"/>
      <c r="L125" s="116"/>
      <c r="M125" s="117"/>
      <c r="N125" s="118"/>
      <c r="O125" s="119"/>
      <c r="P125" s="113"/>
      <c r="Q125" s="113"/>
      <c r="R125" s="113"/>
      <c r="S125" s="138">
        <v>2</v>
      </c>
      <c r="T125" s="132"/>
      <c r="U125" s="113"/>
      <c r="V125" s="3" t="str">
        <f>VLOOKUP($Z125,[2]元!$A$2:$D$129,3,0)</f>
        <v>安田　健</v>
      </c>
      <c r="W125" s="4" t="s">
        <v>4</v>
      </c>
      <c r="X125" s="5" t="str">
        <f>VLOOKUP($Z125,[2]元!$A$2:$D$129,2,0)</f>
        <v>小松原</v>
      </c>
      <c r="Y125" s="4" t="s">
        <v>1</v>
      </c>
      <c r="Z125" s="2">
        <v>2</v>
      </c>
      <c r="AA125" s="1">
        <v>78</v>
      </c>
    </row>
    <row r="126" spans="1:27" s="9" customFormat="1" ht="13.5" customHeight="1" thickBot="1" x14ac:dyDescent="0.2">
      <c r="A126" s="1"/>
      <c r="B126" s="2"/>
      <c r="C126" s="3"/>
      <c r="D126" s="4"/>
      <c r="E126" s="5"/>
      <c r="F126" s="4"/>
      <c r="G126" s="69"/>
      <c r="H126" s="38"/>
      <c r="I126" s="10"/>
      <c r="J126" s="6"/>
      <c r="K126" s="116"/>
      <c r="L126" s="116"/>
      <c r="M126" s="117"/>
      <c r="N126" s="118"/>
      <c r="O126" s="119"/>
      <c r="P126" s="113"/>
      <c r="Q126" s="113"/>
      <c r="R126" s="113"/>
      <c r="S126" s="115"/>
      <c r="T126" s="129"/>
      <c r="U126" s="158"/>
      <c r="V126" s="3"/>
      <c r="W126" s="4"/>
      <c r="X126" s="5"/>
      <c r="Y126" s="4"/>
      <c r="Z126" s="2"/>
      <c r="AA126" s="1"/>
    </row>
    <row r="127" spans="1:27" s="9" customFormat="1" ht="13.5" customHeight="1" thickTop="1" x14ac:dyDescent="0.15">
      <c r="A127" s="14"/>
      <c r="B127" s="2">
        <v>0</v>
      </c>
      <c r="C127" s="14"/>
      <c r="D127" s="2"/>
      <c r="E127" s="14"/>
      <c r="F127" s="2"/>
      <c r="G127" s="10"/>
      <c r="H127" s="39">
        <v>2</v>
      </c>
      <c r="I127" s="6"/>
      <c r="J127" s="6"/>
      <c r="K127" s="116"/>
      <c r="L127" s="116"/>
      <c r="M127" s="117"/>
      <c r="N127" s="118"/>
      <c r="O127" s="119"/>
      <c r="P127" s="113"/>
      <c r="Q127" s="113"/>
      <c r="R127" s="113"/>
      <c r="S127" s="113"/>
      <c r="T127" s="138">
        <v>2</v>
      </c>
      <c r="U127" s="115"/>
      <c r="V127" s="14"/>
      <c r="W127" s="2"/>
      <c r="X127" s="14"/>
      <c r="Y127" s="2"/>
      <c r="Z127" s="2">
        <v>0</v>
      </c>
      <c r="AA127" s="14"/>
    </row>
    <row r="128" spans="1:27" s="9" customFormat="1" ht="13.5" customHeight="1" x14ac:dyDescent="0.15">
      <c r="A128" s="14"/>
      <c r="B128" s="2"/>
      <c r="C128" s="14"/>
      <c r="D128" s="2"/>
      <c r="E128" s="14"/>
      <c r="F128" s="2"/>
      <c r="G128" s="6"/>
      <c r="H128" s="6"/>
      <c r="I128" s="6"/>
      <c r="J128" s="6"/>
      <c r="K128" s="116"/>
      <c r="L128" s="116"/>
      <c r="M128" s="117"/>
      <c r="N128" s="118"/>
      <c r="O128" s="119"/>
      <c r="P128" s="113"/>
      <c r="Q128" s="113"/>
      <c r="R128" s="113"/>
      <c r="S128" s="113"/>
      <c r="T128" s="113"/>
      <c r="U128" s="113"/>
      <c r="V128" s="14"/>
      <c r="W128" s="2"/>
      <c r="X128" s="14"/>
      <c r="Y128" s="2"/>
      <c r="Z128" s="2"/>
      <c r="AA128" s="14"/>
    </row>
  </sheetData>
  <mergeCells count="523">
    <mergeCell ref="V125:V128"/>
    <mergeCell ref="W125:W128"/>
    <mergeCell ref="X125:X128"/>
    <mergeCell ref="Y125:Y128"/>
    <mergeCell ref="Z125:Z126"/>
    <mergeCell ref="AA125:AA128"/>
    <mergeCell ref="Z127:Z128"/>
    <mergeCell ref="A125:A128"/>
    <mergeCell ref="B125:B126"/>
    <mergeCell ref="C125:C128"/>
    <mergeCell ref="D125:D128"/>
    <mergeCell ref="E125:E128"/>
    <mergeCell ref="F125:F128"/>
    <mergeCell ref="B127:B128"/>
    <mergeCell ref="V123:V124"/>
    <mergeCell ref="W123:W124"/>
    <mergeCell ref="X123:X124"/>
    <mergeCell ref="Y123:Y124"/>
    <mergeCell ref="Z123:Z124"/>
    <mergeCell ref="AA123:AA124"/>
    <mergeCell ref="A123:A124"/>
    <mergeCell ref="B123:B124"/>
    <mergeCell ref="C123:C124"/>
    <mergeCell ref="D123:D124"/>
    <mergeCell ref="E123:E124"/>
    <mergeCell ref="F123:F124"/>
    <mergeCell ref="V121:V122"/>
    <mergeCell ref="W121:W122"/>
    <mergeCell ref="X121:X122"/>
    <mergeCell ref="Y121:Y122"/>
    <mergeCell ref="Z121:Z122"/>
    <mergeCell ref="AA121:AA122"/>
    <mergeCell ref="A121:A122"/>
    <mergeCell ref="B121:B122"/>
    <mergeCell ref="C121:C122"/>
    <mergeCell ref="D121:D122"/>
    <mergeCell ref="E121:E122"/>
    <mergeCell ref="F121:F122"/>
    <mergeCell ref="V117:V120"/>
    <mergeCell ref="W117:W120"/>
    <mergeCell ref="X117:X120"/>
    <mergeCell ref="Y117:Y120"/>
    <mergeCell ref="Z117:Z118"/>
    <mergeCell ref="AA117:AA120"/>
    <mergeCell ref="Z119:Z120"/>
    <mergeCell ref="A117:A120"/>
    <mergeCell ref="B117:B118"/>
    <mergeCell ref="C117:C120"/>
    <mergeCell ref="D117:D120"/>
    <mergeCell ref="E117:E120"/>
    <mergeCell ref="F117:F120"/>
    <mergeCell ref="B119:B120"/>
    <mergeCell ref="V113:V116"/>
    <mergeCell ref="W113:W116"/>
    <mergeCell ref="X113:X116"/>
    <mergeCell ref="Y113:Y116"/>
    <mergeCell ref="Z113:Z114"/>
    <mergeCell ref="AA113:AA116"/>
    <mergeCell ref="Z115:Z116"/>
    <mergeCell ref="A113:A116"/>
    <mergeCell ref="B113:B114"/>
    <mergeCell ref="C113:C116"/>
    <mergeCell ref="D113:D116"/>
    <mergeCell ref="E113:E116"/>
    <mergeCell ref="F113:F116"/>
    <mergeCell ref="B115:B116"/>
    <mergeCell ref="V109:V112"/>
    <mergeCell ref="W109:W112"/>
    <mergeCell ref="X109:X112"/>
    <mergeCell ref="Y109:Y112"/>
    <mergeCell ref="Z109:Z110"/>
    <mergeCell ref="AA109:AA112"/>
    <mergeCell ref="Z111:Z112"/>
    <mergeCell ref="A109:A112"/>
    <mergeCell ref="B109:B110"/>
    <mergeCell ref="C109:C112"/>
    <mergeCell ref="D109:D112"/>
    <mergeCell ref="E109:E112"/>
    <mergeCell ref="F109:F112"/>
    <mergeCell ref="B111:B112"/>
    <mergeCell ref="V105:V108"/>
    <mergeCell ref="W105:W108"/>
    <mergeCell ref="X105:X108"/>
    <mergeCell ref="Y105:Y108"/>
    <mergeCell ref="Z105:Z106"/>
    <mergeCell ref="AA105:AA108"/>
    <mergeCell ref="Z107:Z108"/>
    <mergeCell ref="A105:A108"/>
    <mergeCell ref="B105:B106"/>
    <mergeCell ref="C105:C108"/>
    <mergeCell ref="D105:D108"/>
    <mergeCell ref="E105:E108"/>
    <mergeCell ref="F105:F108"/>
    <mergeCell ref="B107:B108"/>
    <mergeCell ref="A103:A104"/>
    <mergeCell ref="B103:B104"/>
    <mergeCell ref="C103:C104"/>
    <mergeCell ref="D103:D104"/>
    <mergeCell ref="E103:E104"/>
    <mergeCell ref="F103:F104"/>
    <mergeCell ref="V101:V104"/>
    <mergeCell ref="W101:W104"/>
    <mergeCell ref="X101:X104"/>
    <mergeCell ref="Y101:Y104"/>
    <mergeCell ref="Z101:Z102"/>
    <mergeCell ref="AA101:AA104"/>
    <mergeCell ref="Z103:Z104"/>
    <mergeCell ref="A101:A102"/>
    <mergeCell ref="B101:B102"/>
    <mergeCell ref="C101:C102"/>
    <mergeCell ref="D101:D102"/>
    <mergeCell ref="E101:E102"/>
    <mergeCell ref="F101:F102"/>
    <mergeCell ref="V97:V100"/>
    <mergeCell ref="W97:W100"/>
    <mergeCell ref="X97:X100"/>
    <mergeCell ref="Y97:Y100"/>
    <mergeCell ref="Z97:Z98"/>
    <mergeCell ref="AA97:AA100"/>
    <mergeCell ref="Z99:Z100"/>
    <mergeCell ref="A97:A100"/>
    <mergeCell ref="B97:B98"/>
    <mergeCell ref="C97:C100"/>
    <mergeCell ref="D97:D100"/>
    <mergeCell ref="E97:E100"/>
    <mergeCell ref="F97:F100"/>
    <mergeCell ref="B99:B100"/>
    <mergeCell ref="V93:V96"/>
    <mergeCell ref="W93:W96"/>
    <mergeCell ref="X93:X96"/>
    <mergeCell ref="Y93:Y96"/>
    <mergeCell ref="Z93:Z94"/>
    <mergeCell ref="AA93:AA96"/>
    <mergeCell ref="Z95:Z96"/>
    <mergeCell ref="A93:A96"/>
    <mergeCell ref="B93:B94"/>
    <mergeCell ref="C93:C96"/>
    <mergeCell ref="D93:D96"/>
    <mergeCell ref="E93:E96"/>
    <mergeCell ref="F93:F96"/>
    <mergeCell ref="B95:B96"/>
    <mergeCell ref="V91:V92"/>
    <mergeCell ref="W91:W92"/>
    <mergeCell ref="X91:X92"/>
    <mergeCell ref="Y91:Y92"/>
    <mergeCell ref="Z91:Z92"/>
    <mergeCell ref="AA91:AA92"/>
    <mergeCell ref="A91:A92"/>
    <mergeCell ref="B91:B92"/>
    <mergeCell ref="C91:C92"/>
    <mergeCell ref="D91:D92"/>
    <mergeCell ref="E91:E92"/>
    <mergeCell ref="F91:F92"/>
    <mergeCell ref="V89:V90"/>
    <mergeCell ref="W89:W90"/>
    <mergeCell ref="X89:X90"/>
    <mergeCell ref="Y89:Y90"/>
    <mergeCell ref="Z89:Z90"/>
    <mergeCell ref="AA89:AA90"/>
    <mergeCell ref="A89:A90"/>
    <mergeCell ref="B89:B90"/>
    <mergeCell ref="C89:C90"/>
    <mergeCell ref="D89:D90"/>
    <mergeCell ref="E89:E90"/>
    <mergeCell ref="F89:F90"/>
    <mergeCell ref="V85:V88"/>
    <mergeCell ref="W85:W88"/>
    <mergeCell ref="X85:X88"/>
    <mergeCell ref="Y85:Y88"/>
    <mergeCell ref="Z85:Z86"/>
    <mergeCell ref="AA85:AA88"/>
    <mergeCell ref="Z87:Z88"/>
    <mergeCell ref="A85:A88"/>
    <mergeCell ref="B85:B86"/>
    <mergeCell ref="C85:C88"/>
    <mergeCell ref="D85:D88"/>
    <mergeCell ref="E85:E88"/>
    <mergeCell ref="F85:F88"/>
    <mergeCell ref="B87:B88"/>
    <mergeCell ref="V81:V84"/>
    <mergeCell ref="W81:W84"/>
    <mergeCell ref="X81:X84"/>
    <mergeCell ref="Y81:Y84"/>
    <mergeCell ref="Z81:Z82"/>
    <mergeCell ref="AA81:AA84"/>
    <mergeCell ref="Z83:Z84"/>
    <mergeCell ref="A81:A84"/>
    <mergeCell ref="B81:B82"/>
    <mergeCell ref="C81:C84"/>
    <mergeCell ref="D81:D84"/>
    <mergeCell ref="E81:E84"/>
    <mergeCell ref="F81:F84"/>
    <mergeCell ref="B83:B84"/>
    <mergeCell ref="X77:X80"/>
    <mergeCell ref="Y77:Y80"/>
    <mergeCell ref="Z77:Z78"/>
    <mergeCell ref="AA77:AA80"/>
    <mergeCell ref="B79:B80"/>
    <mergeCell ref="Z79:Z80"/>
    <mergeCell ref="B75:B76"/>
    <mergeCell ref="Z75:Z76"/>
    <mergeCell ref="A77:A80"/>
    <mergeCell ref="B77:B78"/>
    <mergeCell ref="C77:C80"/>
    <mergeCell ref="D77:D80"/>
    <mergeCell ref="E77:E80"/>
    <mergeCell ref="F77:F80"/>
    <mergeCell ref="V77:V80"/>
    <mergeCell ref="W77:W80"/>
    <mergeCell ref="V73:V76"/>
    <mergeCell ref="W73:W76"/>
    <mergeCell ref="X73:X76"/>
    <mergeCell ref="Y73:Y76"/>
    <mergeCell ref="Z73:Z74"/>
    <mergeCell ref="AA73:AA76"/>
    <mergeCell ref="Y71:Y72"/>
    <mergeCell ref="Z71:Z72"/>
    <mergeCell ref="AA71:AA72"/>
    <mergeCell ref="A73:A76"/>
    <mergeCell ref="B73:B74"/>
    <mergeCell ref="C73:C76"/>
    <mergeCell ref="D73:D76"/>
    <mergeCell ref="E73:E76"/>
    <mergeCell ref="F73:F76"/>
    <mergeCell ref="N73:N74"/>
    <mergeCell ref="AA69:AA70"/>
    <mergeCell ref="A71:A72"/>
    <mergeCell ref="B71:B72"/>
    <mergeCell ref="C71:C72"/>
    <mergeCell ref="D71:D72"/>
    <mergeCell ref="E71:E72"/>
    <mergeCell ref="F71:F72"/>
    <mergeCell ref="V71:V72"/>
    <mergeCell ref="W71:W72"/>
    <mergeCell ref="X71:X72"/>
    <mergeCell ref="F69:F70"/>
    <mergeCell ref="V69:V70"/>
    <mergeCell ref="W69:W70"/>
    <mergeCell ref="X69:X70"/>
    <mergeCell ref="Y69:Y70"/>
    <mergeCell ref="Z69:Z70"/>
    <mergeCell ref="Z65:Z66"/>
    <mergeCell ref="AA65:AA68"/>
    <mergeCell ref="N66:N72"/>
    <mergeCell ref="B67:B68"/>
    <mergeCell ref="Z67:Z68"/>
    <mergeCell ref="A69:A70"/>
    <mergeCell ref="B69:B70"/>
    <mergeCell ref="C69:C70"/>
    <mergeCell ref="D69:D70"/>
    <mergeCell ref="E69:E70"/>
    <mergeCell ref="A65:A68"/>
    <mergeCell ref="B65:B66"/>
    <mergeCell ref="C65:C68"/>
    <mergeCell ref="D65:D68"/>
    <mergeCell ref="E65:E68"/>
    <mergeCell ref="F65:F68"/>
    <mergeCell ref="Y61:Y64"/>
    <mergeCell ref="Z61:Z62"/>
    <mergeCell ref="AA61:AA64"/>
    <mergeCell ref="B63:B64"/>
    <mergeCell ref="Z63:Z64"/>
    <mergeCell ref="N64:N65"/>
    <mergeCell ref="V65:V68"/>
    <mergeCell ref="W65:W68"/>
    <mergeCell ref="X65:X68"/>
    <mergeCell ref="Y65:Y68"/>
    <mergeCell ref="AA59:AA60"/>
    <mergeCell ref="A61:A64"/>
    <mergeCell ref="B61:B62"/>
    <mergeCell ref="C61:C64"/>
    <mergeCell ref="D61:D64"/>
    <mergeCell ref="E61:E64"/>
    <mergeCell ref="F61:F64"/>
    <mergeCell ref="V61:V64"/>
    <mergeCell ref="W61:W64"/>
    <mergeCell ref="X61:X64"/>
    <mergeCell ref="F59:F60"/>
    <mergeCell ref="V59:V60"/>
    <mergeCell ref="W59:W60"/>
    <mergeCell ref="X59:X60"/>
    <mergeCell ref="Y59:Y60"/>
    <mergeCell ref="Z59:Z60"/>
    <mergeCell ref="W57:W58"/>
    <mergeCell ref="X57:X58"/>
    <mergeCell ref="Y57:Y58"/>
    <mergeCell ref="Z57:Z58"/>
    <mergeCell ref="AA57:AA58"/>
    <mergeCell ref="A59:A60"/>
    <mergeCell ref="B59:B60"/>
    <mergeCell ref="C59:C60"/>
    <mergeCell ref="D59:D60"/>
    <mergeCell ref="E59:E60"/>
    <mergeCell ref="N54:N63"/>
    <mergeCell ref="B55:B56"/>
    <mergeCell ref="Z55:Z56"/>
    <mergeCell ref="A57:A58"/>
    <mergeCell ref="B57:B58"/>
    <mergeCell ref="C57:C58"/>
    <mergeCell ref="D57:D58"/>
    <mergeCell ref="E57:E58"/>
    <mergeCell ref="F57:F58"/>
    <mergeCell ref="V57:V58"/>
    <mergeCell ref="V53:V56"/>
    <mergeCell ref="W53:W56"/>
    <mergeCell ref="X53:X56"/>
    <mergeCell ref="Y53:Y56"/>
    <mergeCell ref="Z53:Z54"/>
    <mergeCell ref="AA53:AA56"/>
    <mergeCell ref="A53:A56"/>
    <mergeCell ref="B53:B54"/>
    <mergeCell ref="C53:C56"/>
    <mergeCell ref="D53:D56"/>
    <mergeCell ref="E53:E56"/>
    <mergeCell ref="F53:F56"/>
    <mergeCell ref="V49:V52"/>
    <mergeCell ref="W49:W52"/>
    <mergeCell ref="X49:X52"/>
    <mergeCell ref="Y49:Y52"/>
    <mergeCell ref="Z49:Z50"/>
    <mergeCell ref="AA49:AA52"/>
    <mergeCell ref="Z51:Z52"/>
    <mergeCell ref="A49:A52"/>
    <mergeCell ref="B49:B50"/>
    <mergeCell ref="C49:C52"/>
    <mergeCell ref="D49:D52"/>
    <mergeCell ref="E49:E52"/>
    <mergeCell ref="F49:F52"/>
    <mergeCell ref="B51:B52"/>
    <mergeCell ref="V45:V48"/>
    <mergeCell ref="W45:W48"/>
    <mergeCell ref="X45:X48"/>
    <mergeCell ref="Y45:Y48"/>
    <mergeCell ref="Z45:Z46"/>
    <mergeCell ref="AA45:AA48"/>
    <mergeCell ref="Z47:Z48"/>
    <mergeCell ref="A45:A48"/>
    <mergeCell ref="B45:B46"/>
    <mergeCell ref="C45:C48"/>
    <mergeCell ref="D45:D48"/>
    <mergeCell ref="E45:E48"/>
    <mergeCell ref="F45:F48"/>
    <mergeCell ref="B47:B48"/>
    <mergeCell ref="V41:V44"/>
    <mergeCell ref="W41:W44"/>
    <mergeCell ref="X41:X44"/>
    <mergeCell ref="Y41:Y44"/>
    <mergeCell ref="Z41:Z42"/>
    <mergeCell ref="AA41:AA44"/>
    <mergeCell ref="Z43:Z44"/>
    <mergeCell ref="A41:A44"/>
    <mergeCell ref="B41:B42"/>
    <mergeCell ref="C41:C44"/>
    <mergeCell ref="D41:D44"/>
    <mergeCell ref="E41:E44"/>
    <mergeCell ref="F41:F44"/>
    <mergeCell ref="B43:B44"/>
    <mergeCell ref="V39:V40"/>
    <mergeCell ref="W39:W40"/>
    <mergeCell ref="X39:X40"/>
    <mergeCell ref="Y39:Y40"/>
    <mergeCell ref="Z39:Z40"/>
    <mergeCell ref="AA39:AA40"/>
    <mergeCell ref="A39:A40"/>
    <mergeCell ref="B39:B40"/>
    <mergeCell ref="C39:C40"/>
    <mergeCell ref="D39:D40"/>
    <mergeCell ref="E39:E40"/>
    <mergeCell ref="F39:F40"/>
    <mergeCell ref="V37:V38"/>
    <mergeCell ref="W37:W38"/>
    <mergeCell ref="X37:X38"/>
    <mergeCell ref="Y37:Y38"/>
    <mergeCell ref="Z37:Z38"/>
    <mergeCell ref="AA37:AA38"/>
    <mergeCell ref="A37:A38"/>
    <mergeCell ref="B37:B38"/>
    <mergeCell ref="C37:C38"/>
    <mergeCell ref="D37:D38"/>
    <mergeCell ref="E37:E38"/>
    <mergeCell ref="F37:F38"/>
    <mergeCell ref="V33:V36"/>
    <mergeCell ref="W33:W36"/>
    <mergeCell ref="X33:X36"/>
    <mergeCell ref="Y33:Y36"/>
    <mergeCell ref="Z33:Z34"/>
    <mergeCell ref="AA33:AA36"/>
    <mergeCell ref="Z35:Z36"/>
    <mergeCell ref="A33:A36"/>
    <mergeCell ref="B33:B34"/>
    <mergeCell ref="C33:C36"/>
    <mergeCell ref="D33:D36"/>
    <mergeCell ref="E33:E36"/>
    <mergeCell ref="F33:F36"/>
    <mergeCell ref="B35:B36"/>
    <mergeCell ref="V29:V32"/>
    <mergeCell ref="W29:W32"/>
    <mergeCell ref="X29:X32"/>
    <mergeCell ref="Y29:Y32"/>
    <mergeCell ref="Z29:Z30"/>
    <mergeCell ref="AA29:AA32"/>
    <mergeCell ref="Z31:Z32"/>
    <mergeCell ref="A29:A32"/>
    <mergeCell ref="B29:B30"/>
    <mergeCell ref="C29:C32"/>
    <mergeCell ref="D29:D32"/>
    <mergeCell ref="E29:E32"/>
    <mergeCell ref="F29:F32"/>
    <mergeCell ref="B31:B32"/>
    <mergeCell ref="V27:V28"/>
    <mergeCell ref="W27:W28"/>
    <mergeCell ref="X27:X28"/>
    <mergeCell ref="Y27:Y28"/>
    <mergeCell ref="Z27:Z28"/>
    <mergeCell ref="AA27:AA28"/>
    <mergeCell ref="V25:V26"/>
    <mergeCell ref="W25:W26"/>
    <mergeCell ref="X25:X26"/>
    <mergeCell ref="Y25:Y26"/>
    <mergeCell ref="Z25:Z26"/>
    <mergeCell ref="AA25:AA26"/>
    <mergeCell ref="A25:A28"/>
    <mergeCell ref="B25:B26"/>
    <mergeCell ref="C25:C28"/>
    <mergeCell ref="D25:D28"/>
    <mergeCell ref="E25:E28"/>
    <mergeCell ref="F25:F28"/>
    <mergeCell ref="B27:B28"/>
    <mergeCell ref="V21:V24"/>
    <mergeCell ref="W21:W24"/>
    <mergeCell ref="X21:X24"/>
    <mergeCell ref="Y21:Y24"/>
    <mergeCell ref="Z21:Z22"/>
    <mergeCell ref="AA21:AA24"/>
    <mergeCell ref="Z23:Z24"/>
    <mergeCell ref="A21:A24"/>
    <mergeCell ref="B21:B22"/>
    <mergeCell ref="C21:C24"/>
    <mergeCell ref="D21:D24"/>
    <mergeCell ref="E21:E24"/>
    <mergeCell ref="F21:F24"/>
    <mergeCell ref="B23:B24"/>
    <mergeCell ref="W17:W20"/>
    <mergeCell ref="X17:X20"/>
    <mergeCell ref="Y17:Y20"/>
    <mergeCell ref="Z17:Z18"/>
    <mergeCell ref="AA17:AA20"/>
    <mergeCell ref="B19:B20"/>
    <mergeCell ref="Z19:Z20"/>
    <mergeCell ref="AA13:AA16"/>
    <mergeCell ref="B15:B16"/>
    <mergeCell ref="Z15:Z16"/>
    <mergeCell ref="A17:A20"/>
    <mergeCell ref="B17:B18"/>
    <mergeCell ref="C17:C20"/>
    <mergeCell ref="D17:D20"/>
    <mergeCell ref="E17:E20"/>
    <mergeCell ref="F17:F20"/>
    <mergeCell ref="V17:V20"/>
    <mergeCell ref="F13:F16"/>
    <mergeCell ref="V13:V16"/>
    <mergeCell ref="W13:W16"/>
    <mergeCell ref="X13:X16"/>
    <mergeCell ref="Y13:Y16"/>
    <mergeCell ref="Z13:Z14"/>
    <mergeCell ref="Y9:Y12"/>
    <mergeCell ref="Z9:Z10"/>
    <mergeCell ref="AA9:AA12"/>
    <mergeCell ref="B11:B12"/>
    <mergeCell ref="Z11:Z12"/>
    <mergeCell ref="A13:A16"/>
    <mergeCell ref="B13:B14"/>
    <mergeCell ref="C13:C16"/>
    <mergeCell ref="D13:D16"/>
    <mergeCell ref="E13:E16"/>
    <mergeCell ref="AA7:AA8"/>
    <mergeCell ref="A9:A12"/>
    <mergeCell ref="B9:B10"/>
    <mergeCell ref="C9:C12"/>
    <mergeCell ref="D9:D12"/>
    <mergeCell ref="E9:E12"/>
    <mergeCell ref="F9:F12"/>
    <mergeCell ref="V9:V12"/>
    <mergeCell ref="W9:W12"/>
    <mergeCell ref="X9:X12"/>
    <mergeCell ref="F7:F8"/>
    <mergeCell ref="V7:V8"/>
    <mergeCell ref="W7:W8"/>
    <mergeCell ref="X7:X8"/>
    <mergeCell ref="Y7:Y8"/>
    <mergeCell ref="Z7:Z8"/>
    <mergeCell ref="W5:W6"/>
    <mergeCell ref="X5:X6"/>
    <mergeCell ref="Y5:Y6"/>
    <mergeCell ref="Z5:Z6"/>
    <mergeCell ref="AA5:AA6"/>
    <mergeCell ref="A7:A8"/>
    <mergeCell ref="B7:B8"/>
    <mergeCell ref="C7:C8"/>
    <mergeCell ref="D7:D8"/>
    <mergeCell ref="E7:E8"/>
    <mergeCell ref="AA1:AA4"/>
    <mergeCell ref="B3:B4"/>
    <mergeCell ref="Z3:Z4"/>
    <mergeCell ref="A5:A6"/>
    <mergeCell ref="B5:B6"/>
    <mergeCell ref="C5:C6"/>
    <mergeCell ref="D5:D6"/>
    <mergeCell ref="E5:E6"/>
    <mergeCell ref="F5:F6"/>
    <mergeCell ref="V5:V6"/>
    <mergeCell ref="K1:Q2"/>
    <mergeCell ref="V1:V4"/>
    <mergeCell ref="W1:W4"/>
    <mergeCell ref="X1:X4"/>
    <mergeCell ref="Y1:Y4"/>
    <mergeCell ref="Z1:Z2"/>
    <mergeCell ref="A1:A4"/>
    <mergeCell ref="B1:B2"/>
    <mergeCell ref="C1:C4"/>
    <mergeCell ref="D1:D4"/>
    <mergeCell ref="E1:E4"/>
    <mergeCell ref="F1:F4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9"/>
  <sheetViews>
    <sheetView workbookViewId="0">
      <selection activeCell="L9" sqref="L9"/>
    </sheetView>
  </sheetViews>
  <sheetFormatPr defaultRowHeight="13.5" x14ac:dyDescent="0.15"/>
  <cols>
    <col min="1" max="1" width="12.625" style="90" customWidth="1"/>
    <col min="2" max="2" width="3.625" style="90" bestFit="1" customWidth="1"/>
    <col min="3" max="3" width="2.25" style="90" bestFit="1" customWidth="1"/>
    <col min="4" max="4" width="3.625" style="90" bestFit="1" customWidth="1"/>
    <col min="5" max="5" width="12.625" style="90" customWidth="1"/>
    <col min="6" max="6" width="9" style="90"/>
    <col min="7" max="7" width="12.625" style="90" customWidth="1"/>
    <col min="8" max="8" width="3.625" style="90" bestFit="1" customWidth="1"/>
    <col min="9" max="9" width="2.25" style="90" bestFit="1" customWidth="1"/>
    <col min="10" max="10" width="3.625" style="90" bestFit="1" customWidth="1"/>
    <col min="11" max="11" width="12.625" style="90" customWidth="1"/>
    <col min="12" max="16384" width="9" style="90"/>
  </cols>
  <sheetData>
    <row r="1" spans="1:11" ht="11.25" customHeight="1" x14ac:dyDescent="0.15">
      <c r="A1" s="95" t="s">
        <v>33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ht="11.25" customHeight="1" x14ac:dyDescent="0.15">
      <c r="A2" s="96" t="s">
        <v>34</v>
      </c>
      <c r="B2" s="97">
        <f>'[2]7'!A4</f>
        <v>1</v>
      </c>
      <c r="C2" s="97"/>
      <c r="D2" s="97"/>
      <c r="E2" s="98"/>
      <c r="F2" s="99"/>
      <c r="G2" s="96" t="s">
        <v>34</v>
      </c>
      <c r="H2" s="97">
        <f>'[2]7'!A20</f>
        <v>2</v>
      </c>
      <c r="I2" s="97"/>
      <c r="J2" s="97"/>
      <c r="K2" s="98"/>
    </row>
    <row r="3" spans="1:11" ht="11.25" customHeight="1" x14ac:dyDescent="0.15">
      <c r="A3" s="100" t="str">
        <f>'[2]7'!E4</f>
        <v>松田　照平</v>
      </c>
      <c r="B3" s="101">
        <f>'[2]7'!M4</f>
        <v>21</v>
      </c>
      <c r="C3" s="102" t="s">
        <v>35</v>
      </c>
      <c r="D3" s="103">
        <f>'[2]7'!M5</f>
        <v>17</v>
      </c>
      <c r="E3" s="104" t="str">
        <f>'[2]7'!E5</f>
        <v>宮寺　雄太</v>
      </c>
      <c r="F3" s="99"/>
      <c r="G3" s="100" t="str">
        <f>'[2]7'!E20</f>
        <v>茂木　工</v>
      </c>
      <c r="H3" s="101">
        <f>'[2]7'!M20</f>
        <v>21</v>
      </c>
      <c r="I3" s="102" t="s">
        <v>35</v>
      </c>
      <c r="J3" s="103">
        <f>'[2]7'!M21</f>
        <v>10</v>
      </c>
      <c r="K3" s="104" t="str">
        <f>'[2]7'!E21</f>
        <v>加藤　優作</v>
      </c>
    </row>
    <row r="4" spans="1:11" ht="11.25" customHeight="1" x14ac:dyDescent="0.15">
      <c r="A4" s="105"/>
      <c r="B4" s="100">
        <f>'[2]7'!N4</f>
        <v>21</v>
      </c>
      <c r="C4" s="99" t="s">
        <v>35</v>
      </c>
      <c r="D4" s="104">
        <f>'[2]7'!N5</f>
        <v>14</v>
      </c>
      <c r="E4" s="105"/>
      <c r="F4" s="99"/>
      <c r="G4" s="105"/>
      <c r="H4" s="100">
        <f>'[2]7'!N20</f>
        <v>21</v>
      </c>
      <c r="I4" s="99" t="s">
        <v>35</v>
      </c>
      <c r="J4" s="104">
        <f>'[2]7'!N21</f>
        <v>16</v>
      </c>
      <c r="K4" s="105"/>
    </row>
    <row r="5" spans="1:11" ht="11.25" customHeight="1" thickBot="1" x14ac:dyDescent="0.2">
      <c r="A5" s="106" t="str">
        <f>'[2]7'!F4</f>
        <v>草加</v>
      </c>
      <c r="B5" s="106">
        <f>'[2]7'!O4</f>
        <v>0</v>
      </c>
      <c r="C5" s="107" t="s">
        <v>35</v>
      </c>
      <c r="D5" s="108">
        <f>'[2]7'!O5</f>
        <v>0</v>
      </c>
      <c r="E5" s="108" t="str">
        <f>'[2]7'!F5</f>
        <v>越谷南</v>
      </c>
      <c r="F5" s="99"/>
      <c r="G5" s="106" t="str">
        <f>'[2]7'!F20</f>
        <v>小松原</v>
      </c>
      <c r="H5" s="106">
        <f>'[2]7'!O20</f>
        <v>0</v>
      </c>
      <c r="I5" s="107" t="s">
        <v>35</v>
      </c>
      <c r="J5" s="108">
        <f>'[2]7'!O21</f>
        <v>0</v>
      </c>
      <c r="K5" s="108" t="str">
        <f>'[2]7'!F21</f>
        <v>所沢西</v>
      </c>
    </row>
    <row r="6" spans="1:11" ht="11.25" customHeight="1" thickTop="1" x14ac:dyDescent="0.15">
      <c r="A6" s="109" t="s">
        <v>34</v>
      </c>
      <c r="B6" s="110">
        <f>'[2]7'!A30</f>
        <v>3</v>
      </c>
      <c r="C6" s="110"/>
      <c r="D6" s="110"/>
      <c r="E6" s="111"/>
      <c r="G6" s="109" t="s">
        <v>34</v>
      </c>
      <c r="H6" s="110">
        <f>'[2]7'!A36</f>
        <v>4</v>
      </c>
      <c r="I6" s="110"/>
      <c r="J6" s="110"/>
      <c r="K6" s="111"/>
    </row>
    <row r="7" spans="1:11" ht="11.25" customHeight="1" x14ac:dyDescent="0.15">
      <c r="A7" s="100" t="str">
        <f>'[2]7'!E30</f>
        <v>清水　康平</v>
      </c>
      <c r="B7" s="101">
        <f>'[2]7'!M30</f>
        <v>21</v>
      </c>
      <c r="C7" s="102" t="s">
        <v>35</v>
      </c>
      <c r="D7" s="103">
        <f>'[2]7'!M31</f>
        <v>15</v>
      </c>
      <c r="E7" s="104" t="str">
        <f>'[2]7'!E31</f>
        <v>森　政徳</v>
      </c>
      <c r="G7" s="100" t="str">
        <f>'[2]7'!E36</f>
        <v>高橋　渉</v>
      </c>
      <c r="H7" s="101">
        <f>'[2]7'!M36</f>
        <v>16</v>
      </c>
      <c r="I7" s="102" t="s">
        <v>35</v>
      </c>
      <c r="J7" s="103">
        <f>'[2]7'!M37</f>
        <v>21</v>
      </c>
      <c r="K7" s="104" t="str">
        <f>'[2]7'!E37</f>
        <v>島田　政司</v>
      </c>
    </row>
    <row r="8" spans="1:11" ht="11.25" customHeight="1" x14ac:dyDescent="0.15">
      <c r="A8" s="105"/>
      <c r="B8" s="100">
        <f>'[2]7'!N30</f>
        <v>18</v>
      </c>
      <c r="C8" s="99" t="s">
        <v>35</v>
      </c>
      <c r="D8" s="104">
        <f>'[2]7'!N31</f>
        <v>21</v>
      </c>
      <c r="E8" s="105"/>
      <c r="G8" s="105"/>
      <c r="H8" s="100">
        <f>'[2]7'!N36</f>
        <v>21</v>
      </c>
      <c r="I8" s="99" t="s">
        <v>35</v>
      </c>
      <c r="J8" s="104">
        <f>'[2]7'!N37</f>
        <v>15</v>
      </c>
      <c r="K8" s="105"/>
    </row>
    <row r="9" spans="1:11" ht="11.25" customHeight="1" thickBot="1" x14ac:dyDescent="0.2">
      <c r="A9" s="106" t="str">
        <f>'[2]7'!F30</f>
        <v>大宮東</v>
      </c>
      <c r="B9" s="106">
        <f>'[2]7'!O30</f>
        <v>21</v>
      </c>
      <c r="C9" s="107" t="s">
        <v>35</v>
      </c>
      <c r="D9" s="108">
        <f>'[2]7'!O31</f>
        <v>15</v>
      </c>
      <c r="E9" s="108" t="str">
        <f>'[2]7'!F31</f>
        <v>上尾</v>
      </c>
      <c r="G9" s="106" t="str">
        <f>'[2]7'!F36</f>
        <v>早大本庄</v>
      </c>
      <c r="H9" s="106">
        <f>'[2]7'!O36</f>
        <v>21</v>
      </c>
      <c r="I9" s="107" t="s">
        <v>35</v>
      </c>
      <c r="J9" s="108">
        <f>'[2]7'!O37</f>
        <v>14</v>
      </c>
      <c r="K9" s="108" t="str">
        <f>'[2]7'!F37</f>
        <v>松伏</v>
      </c>
    </row>
    <row r="10" spans="1:11" ht="11.25" customHeight="1" thickTop="1" x14ac:dyDescent="0.15">
      <c r="A10" s="109" t="s">
        <v>34</v>
      </c>
      <c r="B10" s="110">
        <f>'[2]7'!A46</f>
        <v>5</v>
      </c>
      <c r="C10" s="110"/>
      <c r="D10" s="110"/>
      <c r="E10" s="111"/>
      <c r="F10" s="99"/>
      <c r="G10" s="109" t="s">
        <v>34</v>
      </c>
      <c r="H10" s="110">
        <f>'[2]7'!A52</f>
        <v>6</v>
      </c>
      <c r="I10" s="110"/>
      <c r="J10" s="110"/>
      <c r="K10" s="111"/>
    </row>
    <row r="11" spans="1:11" ht="11.25" customHeight="1" x14ac:dyDescent="0.15">
      <c r="A11" s="100" t="str">
        <f>'[2]7'!E46</f>
        <v>岸　貴央</v>
      </c>
      <c r="B11" s="101">
        <f>'[2]7'!M46</f>
        <v>21</v>
      </c>
      <c r="C11" s="102" t="s">
        <v>35</v>
      </c>
      <c r="D11" s="103">
        <f>'[2]7'!M47</f>
        <v>15</v>
      </c>
      <c r="E11" s="104" t="str">
        <f>'[2]7'!E47</f>
        <v>新井　響太</v>
      </c>
      <c r="F11" s="99"/>
      <c r="G11" s="100" t="str">
        <f>'[2]7'!E52</f>
        <v>山崎　凌平</v>
      </c>
      <c r="H11" s="101">
        <f>'[2]7'!M52</f>
        <v>22</v>
      </c>
      <c r="I11" s="102" t="s">
        <v>35</v>
      </c>
      <c r="J11" s="103">
        <f>'[2]7'!M53</f>
        <v>20</v>
      </c>
      <c r="K11" s="104" t="str">
        <f>'[2]7'!E53</f>
        <v>山崎　海</v>
      </c>
    </row>
    <row r="12" spans="1:11" ht="11.25" customHeight="1" x14ac:dyDescent="0.15">
      <c r="A12" s="105"/>
      <c r="B12" s="100">
        <f>'[2]7'!N46</f>
        <v>21</v>
      </c>
      <c r="C12" s="99" t="s">
        <v>35</v>
      </c>
      <c r="D12" s="104">
        <f>'[2]7'!N47</f>
        <v>11</v>
      </c>
      <c r="E12" s="105"/>
      <c r="F12" s="99"/>
      <c r="G12" s="105"/>
      <c r="H12" s="100">
        <f>'[2]7'!N52</f>
        <v>16</v>
      </c>
      <c r="I12" s="99" t="s">
        <v>35</v>
      </c>
      <c r="J12" s="104">
        <f>'[2]7'!N53</f>
        <v>21</v>
      </c>
      <c r="K12" s="105"/>
    </row>
    <row r="13" spans="1:11" ht="11.25" customHeight="1" thickBot="1" x14ac:dyDescent="0.2">
      <c r="A13" s="106" t="str">
        <f>'[2]7'!F46</f>
        <v>越谷南</v>
      </c>
      <c r="B13" s="106">
        <f>'[2]7'!O46</f>
        <v>0</v>
      </c>
      <c r="C13" s="107" t="s">
        <v>35</v>
      </c>
      <c r="D13" s="108">
        <f>'[2]7'!O47</f>
        <v>0</v>
      </c>
      <c r="E13" s="108" t="str">
        <f>'[2]7'!F47</f>
        <v>県立川越</v>
      </c>
      <c r="F13" s="99"/>
      <c r="G13" s="106" t="str">
        <f>'[2]7'!F52</f>
        <v>県立浦和</v>
      </c>
      <c r="H13" s="106">
        <f>'[2]7'!O52</f>
        <v>15</v>
      </c>
      <c r="I13" s="107" t="s">
        <v>35</v>
      </c>
      <c r="J13" s="108">
        <f>'[2]7'!O53</f>
        <v>21</v>
      </c>
      <c r="K13" s="108" t="str">
        <f>'[2]7'!F53</f>
        <v>星野</v>
      </c>
    </row>
    <row r="14" spans="1:11" ht="11.25" customHeight="1" thickTop="1" x14ac:dyDescent="0.15">
      <c r="A14" s="109" t="s">
        <v>34</v>
      </c>
      <c r="B14" s="110">
        <f>'[2]7'!A62</f>
        <v>7</v>
      </c>
      <c r="C14" s="110"/>
      <c r="D14" s="110"/>
      <c r="E14" s="111"/>
      <c r="F14" s="99"/>
      <c r="G14" s="109" t="s">
        <v>34</v>
      </c>
      <c r="H14" s="110">
        <f>'[2]7'!A68</f>
        <v>8</v>
      </c>
      <c r="I14" s="110"/>
      <c r="J14" s="110"/>
      <c r="K14" s="111"/>
    </row>
    <row r="15" spans="1:11" ht="11.25" customHeight="1" x14ac:dyDescent="0.15">
      <c r="A15" s="100" t="str">
        <f>'[2]7'!E62</f>
        <v>佐藤　秀伸</v>
      </c>
      <c r="B15" s="101">
        <f>'[2]7'!M62</f>
        <v>10</v>
      </c>
      <c r="C15" s="102" t="s">
        <v>35</v>
      </c>
      <c r="D15" s="103">
        <f>'[2]7'!M63</f>
        <v>21</v>
      </c>
      <c r="E15" s="104" t="str">
        <f>'[2]7'!E63</f>
        <v>河口　春哉</v>
      </c>
      <c r="F15" s="99"/>
      <c r="G15" s="100" t="str">
        <f>'[2]7'!E68</f>
        <v>村下　大樹</v>
      </c>
      <c r="H15" s="101">
        <f>'[2]7'!M68</f>
        <v>17</v>
      </c>
      <c r="I15" s="102" t="s">
        <v>35</v>
      </c>
      <c r="J15" s="103">
        <f>'[2]7'!M69</f>
        <v>21</v>
      </c>
      <c r="K15" s="104" t="str">
        <f>'[2]7'!E69</f>
        <v>佐藤　洋</v>
      </c>
    </row>
    <row r="16" spans="1:11" ht="11.25" customHeight="1" x14ac:dyDescent="0.15">
      <c r="A16" s="105"/>
      <c r="B16" s="100">
        <f>'[2]7'!N62</f>
        <v>7</v>
      </c>
      <c r="C16" s="99" t="s">
        <v>35</v>
      </c>
      <c r="D16" s="104">
        <f>'[2]7'!N63</f>
        <v>21</v>
      </c>
      <c r="E16" s="105"/>
      <c r="F16" s="99"/>
      <c r="G16" s="105"/>
      <c r="H16" s="100">
        <f>'[2]7'!N68</f>
        <v>21</v>
      </c>
      <c r="I16" s="99" t="s">
        <v>35</v>
      </c>
      <c r="J16" s="104">
        <f>'[2]7'!N69</f>
        <v>13</v>
      </c>
      <c r="K16" s="105"/>
    </row>
    <row r="17" spans="1:11" ht="11.25" customHeight="1" thickBot="1" x14ac:dyDescent="0.2">
      <c r="A17" s="106" t="str">
        <f>'[2]7'!F62</f>
        <v>春日部工</v>
      </c>
      <c r="B17" s="106">
        <f>'[2]7'!O62</f>
        <v>0</v>
      </c>
      <c r="C17" s="107" t="s">
        <v>35</v>
      </c>
      <c r="D17" s="108">
        <f>'[2]7'!O63</f>
        <v>0</v>
      </c>
      <c r="E17" s="108" t="str">
        <f>'[2]7'!F63</f>
        <v>浦和北</v>
      </c>
      <c r="F17" s="99"/>
      <c r="G17" s="106" t="str">
        <f>'[2]7'!F68</f>
        <v>草加南</v>
      </c>
      <c r="H17" s="106">
        <f>'[2]7'!O68</f>
        <v>9</v>
      </c>
      <c r="I17" s="107" t="s">
        <v>35</v>
      </c>
      <c r="J17" s="108">
        <f>'[2]7'!O69</f>
        <v>21</v>
      </c>
      <c r="K17" s="108" t="str">
        <f>'[2]7'!F69</f>
        <v>武南</v>
      </c>
    </row>
    <row r="18" spans="1:11" ht="11.25" customHeight="1" thickTop="1" x14ac:dyDescent="0.15">
      <c r="A18" s="109" t="s">
        <v>34</v>
      </c>
      <c r="B18" s="110">
        <f>'[2]7'!A78</f>
        <v>9</v>
      </c>
      <c r="C18" s="110"/>
      <c r="D18" s="110"/>
      <c r="E18" s="111"/>
      <c r="F18" s="99"/>
      <c r="G18" s="109" t="s">
        <v>34</v>
      </c>
      <c r="H18" s="110">
        <f>'[2]7'!A84</f>
        <v>10</v>
      </c>
      <c r="I18" s="110"/>
      <c r="J18" s="110"/>
      <c r="K18" s="111"/>
    </row>
    <row r="19" spans="1:11" ht="11.25" customHeight="1" x14ac:dyDescent="0.15">
      <c r="A19" s="100" t="str">
        <f>'[2]7'!E78</f>
        <v>牧岡　俊介</v>
      </c>
      <c r="B19" s="101">
        <f>'[2]7'!M78</f>
        <v>21</v>
      </c>
      <c r="C19" s="102" t="s">
        <v>35</v>
      </c>
      <c r="D19" s="103">
        <f>'[2]7'!M79</f>
        <v>12</v>
      </c>
      <c r="E19" s="104" t="str">
        <f>'[2]7'!E79</f>
        <v>中村　智樹</v>
      </c>
      <c r="F19" s="99"/>
      <c r="G19" s="100" t="str">
        <f>'[2]7'!E84</f>
        <v>柴　貴稀</v>
      </c>
      <c r="H19" s="101">
        <f>'[2]7'!M84</f>
        <v>16</v>
      </c>
      <c r="I19" s="102" t="s">
        <v>35</v>
      </c>
      <c r="J19" s="103">
        <f>'[2]7'!M85</f>
        <v>21</v>
      </c>
      <c r="K19" s="104" t="str">
        <f>'[2]7'!E85</f>
        <v>関野　佑太</v>
      </c>
    </row>
    <row r="20" spans="1:11" ht="11.25" customHeight="1" x14ac:dyDescent="0.15">
      <c r="A20" s="105"/>
      <c r="B20" s="100">
        <f>'[2]7'!N78</f>
        <v>21</v>
      </c>
      <c r="C20" s="99" t="s">
        <v>35</v>
      </c>
      <c r="D20" s="104">
        <f>'[2]7'!N79</f>
        <v>6</v>
      </c>
      <c r="E20" s="105"/>
      <c r="F20" s="99"/>
      <c r="G20" s="105"/>
      <c r="H20" s="100">
        <f>'[2]7'!N84</f>
        <v>10</v>
      </c>
      <c r="I20" s="99" t="s">
        <v>35</v>
      </c>
      <c r="J20" s="104">
        <f>'[2]7'!N85</f>
        <v>21</v>
      </c>
      <c r="K20" s="105"/>
    </row>
    <row r="21" spans="1:11" ht="11.25" customHeight="1" thickBot="1" x14ac:dyDescent="0.2">
      <c r="A21" s="106" t="str">
        <f>'[2]7'!F78</f>
        <v>小松原</v>
      </c>
      <c r="B21" s="106">
        <f>'[2]7'!O78</f>
        <v>0</v>
      </c>
      <c r="C21" s="107" t="s">
        <v>35</v>
      </c>
      <c r="D21" s="108">
        <f>'[2]7'!O79</f>
        <v>0</v>
      </c>
      <c r="E21" s="108" t="str">
        <f>'[2]7'!F79</f>
        <v>草加西</v>
      </c>
      <c r="F21" s="99"/>
      <c r="G21" s="106" t="str">
        <f>'[2]7'!F84</f>
        <v>草加南</v>
      </c>
      <c r="H21" s="106">
        <f>'[2]7'!O84</f>
        <v>0</v>
      </c>
      <c r="I21" s="107" t="s">
        <v>35</v>
      </c>
      <c r="J21" s="108">
        <f>'[2]7'!O85</f>
        <v>0</v>
      </c>
      <c r="K21" s="108" t="str">
        <f>'[2]7'!F85</f>
        <v>大宮東</v>
      </c>
    </row>
    <row r="22" spans="1:11" ht="11.25" customHeight="1" thickTop="1" x14ac:dyDescent="0.15">
      <c r="A22" s="109" t="s">
        <v>34</v>
      </c>
      <c r="B22" s="110">
        <f>'[2]7'!A94</f>
        <v>11</v>
      </c>
      <c r="C22" s="110"/>
      <c r="D22" s="110"/>
      <c r="E22" s="111"/>
      <c r="F22" s="99"/>
      <c r="G22" s="109" t="s">
        <v>34</v>
      </c>
      <c r="H22" s="110">
        <f>'[2]7'!A100</f>
        <v>12</v>
      </c>
      <c r="I22" s="110"/>
      <c r="J22" s="110"/>
      <c r="K22" s="111"/>
    </row>
    <row r="23" spans="1:11" ht="11.25" customHeight="1" x14ac:dyDescent="0.15">
      <c r="A23" s="100" t="str">
        <f>'[2]7'!E94</f>
        <v>長島　成希</v>
      </c>
      <c r="B23" s="101">
        <f>'[2]7'!M94</f>
        <v>21</v>
      </c>
      <c r="C23" s="102" t="s">
        <v>35</v>
      </c>
      <c r="D23" s="103">
        <f>'[2]7'!M95</f>
        <v>17</v>
      </c>
      <c r="E23" s="104" t="str">
        <f>'[2]7'!E95</f>
        <v>岩松　拓弥</v>
      </c>
      <c r="F23" s="99"/>
      <c r="G23" s="100" t="str">
        <f>'[2]7'!E100</f>
        <v>佐々木　俊弥</v>
      </c>
      <c r="H23" s="101">
        <f>'[2]7'!M100</f>
        <v>17</v>
      </c>
      <c r="I23" s="102" t="s">
        <v>35</v>
      </c>
      <c r="J23" s="103">
        <f>'[2]7'!M101</f>
        <v>21</v>
      </c>
      <c r="K23" s="104" t="str">
        <f>'[2]7'!E101</f>
        <v>佐藤　一貴</v>
      </c>
    </row>
    <row r="24" spans="1:11" ht="11.25" customHeight="1" x14ac:dyDescent="0.15">
      <c r="A24" s="105"/>
      <c r="B24" s="100">
        <f>'[2]7'!N94</f>
        <v>22</v>
      </c>
      <c r="C24" s="99" t="s">
        <v>35</v>
      </c>
      <c r="D24" s="104">
        <f>'[2]7'!N95</f>
        <v>24</v>
      </c>
      <c r="E24" s="105"/>
      <c r="F24" s="99"/>
      <c r="G24" s="105"/>
      <c r="H24" s="100">
        <f>'[2]7'!N100</f>
        <v>21</v>
      </c>
      <c r="I24" s="99" t="s">
        <v>35</v>
      </c>
      <c r="J24" s="104">
        <f>'[2]7'!N101</f>
        <v>23</v>
      </c>
      <c r="K24" s="105"/>
    </row>
    <row r="25" spans="1:11" ht="11.25" customHeight="1" thickBot="1" x14ac:dyDescent="0.2">
      <c r="A25" s="106" t="str">
        <f>'[2]7'!F94</f>
        <v>坂戸西</v>
      </c>
      <c r="B25" s="106">
        <f>'[2]7'!O94</f>
        <v>21</v>
      </c>
      <c r="C25" s="107" t="s">
        <v>35</v>
      </c>
      <c r="D25" s="108">
        <f>'[2]7'!O95</f>
        <v>17</v>
      </c>
      <c r="E25" s="108" t="str">
        <f>'[2]7'!F95</f>
        <v>深谷第一</v>
      </c>
      <c r="F25" s="99"/>
      <c r="G25" s="106" t="str">
        <f>'[2]7'!F100</f>
        <v>蕨</v>
      </c>
      <c r="H25" s="106">
        <f>'[2]7'!O100</f>
        <v>0</v>
      </c>
      <c r="I25" s="107" t="s">
        <v>35</v>
      </c>
      <c r="J25" s="108">
        <f>'[2]7'!O101</f>
        <v>0</v>
      </c>
      <c r="K25" s="108" t="str">
        <f>'[2]7'!F101</f>
        <v>浦和東</v>
      </c>
    </row>
    <row r="26" spans="1:11" ht="11.25" customHeight="1" thickTop="1" x14ac:dyDescent="0.15">
      <c r="A26" s="109" t="s">
        <v>34</v>
      </c>
      <c r="B26" s="110">
        <f>'[2]7'!A110</f>
        <v>13</v>
      </c>
      <c r="C26" s="110"/>
      <c r="D26" s="110"/>
      <c r="E26" s="111"/>
      <c r="G26" s="109" t="s">
        <v>34</v>
      </c>
      <c r="H26" s="110">
        <f>'[2]7'!A126</f>
        <v>14</v>
      </c>
      <c r="I26" s="110"/>
      <c r="J26" s="110"/>
      <c r="K26" s="111"/>
    </row>
    <row r="27" spans="1:11" ht="11.25" customHeight="1" x14ac:dyDescent="0.15">
      <c r="A27" s="100" t="str">
        <f>'[2]7'!E110</f>
        <v>本田　純一郎</v>
      </c>
      <c r="B27" s="101">
        <f>'[2]7'!M110</f>
        <v>21</v>
      </c>
      <c r="C27" s="102" t="s">
        <v>35</v>
      </c>
      <c r="D27" s="103">
        <f>'[2]7'!M111</f>
        <v>4</v>
      </c>
      <c r="E27" s="104" t="str">
        <f>'[2]7'!E111</f>
        <v>青羽　将輝</v>
      </c>
      <c r="G27" s="100" t="str">
        <f>'[2]7'!E126</f>
        <v>安藤　優</v>
      </c>
      <c r="H27" s="101">
        <f>'[2]7'!M126</f>
        <v>16</v>
      </c>
      <c r="I27" s="102" t="s">
        <v>35</v>
      </c>
      <c r="J27" s="103">
        <f>'[2]7'!M127</f>
        <v>21</v>
      </c>
      <c r="K27" s="104" t="str">
        <f>'[2]7'!E127</f>
        <v>細田　幸汰</v>
      </c>
    </row>
    <row r="28" spans="1:11" ht="11.25" customHeight="1" x14ac:dyDescent="0.15">
      <c r="A28" s="105"/>
      <c r="B28" s="100">
        <f>'[2]7'!N110</f>
        <v>21</v>
      </c>
      <c r="C28" s="99" t="s">
        <v>35</v>
      </c>
      <c r="D28" s="104">
        <f>'[2]7'!N111</f>
        <v>11</v>
      </c>
      <c r="E28" s="105"/>
      <c r="G28" s="105"/>
      <c r="H28" s="100">
        <f>'[2]7'!N126</f>
        <v>15</v>
      </c>
      <c r="I28" s="99" t="s">
        <v>35</v>
      </c>
      <c r="J28" s="104">
        <f>'[2]7'!N127</f>
        <v>21</v>
      </c>
      <c r="K28" s="105"/>
    </row>
    <row r="29" spans="1:11" ht="11.25" customHeight="1" thickBot="1" x14ac:dyDescent="0.2">
      <c r="A29" s="106" t="str">
        <f>'[2]7'!F110</f>
        <v>越谷南</v>
      </c>
      <c r="B29" s="106">
        <f>'[2]7'!O110</f>
        <v>0</v>
      </c>
      <c r="C29" s="107" t="s">
        <v>35</v>
      </c>
      <c r="D29" s="108">
        <f>'[2]7'!O111</f>
        <v>0</v>
      </c>
      <c r="E29" s="108" t="str">
        <f>'[2]7'!F111</f>
        <v>県川口</v>
      </c>
      <c r="G29" s="106" t="str">
        <f>'[2]7'!F126</f>
        <v>浦和実業</v>
      </c>
      <c r="H29" s="106">
        <f>'[2]7'!O126</f>
        <v>0</v>
      </c>
      <c r="I29" s="107" t="s">
        <v>35</v>
      </c>
      <c r="J29" s="108">
        <f>'[2]7'!O127</f>
        <v>0</v>
      </c>
      <c r="K29" s="108" t="str">
        <f>'[2]7'!F127</f>
        <v>花咲徳栄</v>
      </c>
    </row>
    <row r="30" spans="1:11" ht="11.25" customHeight="1" thickTop="1" x14ac:dyDescent="0.15">
      <c r="A30" s="95" t="s">
        <v>36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</row>
    <row r="31" spans="1:11" ht="11.25" customHeight="1" x14ac:dyDescent="0.15">
      <c r="A31" s="96" t="s">
        <v>34</v>
      </c>
      <c r="B31" s="97">
        <f>'[2]6'!A2</f>
        <v>15</v>
      </c>
      <c r="C31" s="97"/>
      <c r="D31" s="97"/>
      <c r="E31" s="98"/>
      <c r="F31" s="95"/>
      <c r="G31" s="96" t="s">
        <v>34</v>
      </c>
      <c r="H31" s="97">
        <f>'[2]6'!A4</f>
        <v>16</v>
      </c>
      <c r="I31" s="97"/>
      <c r="J31" s="97"/>
      <c r="K31" s="98"/>
    </row>
    <row r="32" spans="1:11" ht="11.25" customHeight="1" x14ac:dyDescent="0.15">
      <c r="A32" s="100" t="str">
        <f>'[2]6'!E2</f>
        <v>醍醐　巧人</v>
      </c>
      <c r="B32" s="101">
        <f>'[2]6'!M2</f>
        <v>21</v>
      </c>
      <c r="C32" s="102" t="s">
        <v>35</v>
      </c>
      <c r="D32" s="103">
        <f>'[2]6'!M3</f>
        <v>9</v>
      </c>
      <c r="E32" s="104" t="str">
        <f>'[2]6'!E3</f>
        <v>松田　照平</v>
      </c>
      <c r="F32" s="95"/>
      <c r="G32" s="100" t="str">
        <f>'[2]6'!E4</f>
        <v>岡田　光也</v>
      </c>
      <c r="H32" s="101">
        <f>'[2]6'!M4</f>
        <v>21</v>
      </c>
      <c r="I32" s="102" t="s">
        <v>35</v>
      </c>
      <c r="J32" s="103">
        <f>'[2]6'!M5</f>
        <v>13</v>
      </c>
      <c r="K32" s="104" t="str">
        <f>'[2]6'!E5</f>
        <v>国分　輝大</v>
      </c>
    </row>
    <row r="33" spans="1:11" ht="11.25" customHeight="1" x14ac:dyDescent="0.15">
      <c r="A33" s="105"/>
      <c r="B33" s="100">
        <f>'[2]6'!N2</f>
        <v>21</v>
      </c>
      <c r="C33" s="99" t="s">
        <v>35</v>
      </c>
      <c r="D33" s="104">
        <f>'[2]6'!N3</f>
        <v>8</v>
      </c>
      <c r="E33" s="105"/>
      <c r="F33" s="95"/>
      <c r="G33" s="105"/>
      <c r="H33" s="100">
        <f>'[2]6'!N4</f>
        <v>13</v>
      </c>
      <c r="I33" s="99" t="s">
        <v>35</v>
      </c>
      <c r="J33" s="104">
        <f>'[2]6'!N5</f>
        <v>21</v>
      </c>
      <c r="K33" s="105"/>
    </row>
    <row r="34" spans="1:11" ht="11.25" customHeight="1" thickBot="1" x14ac:dyDescent="0.2">
      <c r="A34" s="106" t="str">
        <f>'[2]6'!F2</f>
        <v>小松原</v>
      </c>
      <c r="B34" s="106">
        <f>'[2]6'!O2</f>
        <v>0</v>
      </c>
      <c r="C34" s="107" t="s">
        <v>35</v>
      </c>
      <c r="D34" s="108">
        <f>'[2]6'!O3</f>
        <v>0</v>
      </c>
      <c r="E34" s="108" t="str">
        <f>'[2]6'!F3</f>
        <v>草加</v>
      </c>
      <c r="F34" s="95"/>
      <c r="G34" s="106" t="str">
        <f>'[2]6'!F4</f>
        <v>浦和東</v>
      </c>
      <c r="H34" s="106">
        <f>'[2]6'!O4</f>
        <v>11</v>
      </c>
      <c r="I34" s="107" t="s">
        <v>35</v>
      </c>
      <c r="J34" s="108">
        <f>'[2]6'!O5</f>
        <v>21</v>
      </c>
      <c r="K34" s="108" t="str">
        <f>'[2]6'!F5</f>
        <v>山村学園</v>
      </c>
    </row>
    <row r="35" spans="1:11" ht="11.25" customHeight="1" thickTop="1" x14ac:dyDescent="0.15">
      <c r="A35" s="109" t="s">
        <v>34</v>
      </c>
      <c r="B35" s="110">
        <f>'[2]6'!A6</f>
        <v>17</v>
      </c>
      <c r="C35" s="110"/>
      <c r="D35" s="110"/>
      <c r="E35" s="111"/>
      <c r="F35" s="95"/>
      <c r="G35" s="109" t="s">
        <v>34</v>
      </c>
      <c r="H35" s="110">
        <f>'[2]6'!A8</f>
        <v>18</v>
      </c>
      <c r="I35" s="110"/>
      <c r="J35" s="110"/>
      <c r="K35" s="111"/>
    </row>
    <row r="36" spans="1:11" ht="11.25" customHeight="1" x14ac:dyDescent="0.15">
      <c r="A36" s="100" t="str">
        <f>'[2]6'!E6</f>
        <v>小林　光秀</v>
      </c>
      <c r="B36" s="101">
        <f>'[2]6'!M6</f>
        <v>21</v>
      </c>
      <c r="C36" s="102" t="s">
        <v>35</v>
      </c>
      <c r="D36" s="103">
        <f>'[2]6'!M7</f>
        <v>13</v>
      </c>
      <c r="E36" s="104" t="str">
        <f>'[2]6'!E7</f>
        <v>藤井　司</v>
      </c>
      <c r="F36" s="95"/>
      <c r="G36" s="100" t="str">
        <f>'[2]6'!E8</f>
        <v>関本　将大</v>
      </c>
      <c r="H36" s="101">
        <f>'[2]6'!M8</f>
        <v>14</v>
      </c>
      <c r="I36" s="102" t="s">
        <v>35</v>
      </c>
      <c r="J36" s="103">
        <f>'[2]6'!M9</f>
        <v>21</v>
      </c>
      <c r="K36" s="104" t="str">
        <f>'[2]6'!E9</f>
        <v>難波江　諒</v>
      </c>
    </row>
    <row r="37" spans="1:11" ht="11.25" customHeight="1" x14ac:dyDescent="0.15">
      <c r="A37" s="105"/>
      <c r="B37" s="100">
        <f>'[2]6'!N6</f>
        <v>21</v>
      </c>
      <c r="C37" s="99" t="s">
        <v>35</v>
      </c>
      <c r="D37" s="104">
        <f>'[2]6'!N7</f>
        <v>12</v>
      </c>
      <c r="E37" s="105"/>
      <c r="F37" s="95"/>
      <c r="G37" s="105"/>
      <c r="H37" s="100">
        <f>'[2]6'!N8</f>
        <v>17</v>
      </c>
      <c r="I37" s="99" t="s">
        <v>35</v>
      </c>
      <c r="J37" s="104">
        <f>'[2]6'!N9</f>
        <v>21</v>
      </c>
      <c r="K37" s="105"/>
    </row>
    <row r="38" spans="1:11" ht="11.25" customHeight="1" thickBot="1" x14ac:dyDescent="0.2">
      <c r="A38" s="106" t="str">
        <f>'[2]6'!F6</f>
        <v>川口東</v>
      </c>
      <c r="B38" s="106">
        <f>'[2]6'!O6</f>
        <v>0</v>
      </c>
      <c r="C38" s="107" t="s">
        <v>35</v>
      </c>
      <c r="D38" s="108">
        <f>'[2]6'!O7</f>
        <v>0</v>
      </c>
      <c r="E38" s="108" t="str">
        <f>'[2]6'!F7</f>
        <v>春日部工</v>
      </c>
      <c r="F38" s="95"/>
      <c r="G38" s="106" t="str">
        <f>'[2]6'!F8</f>
        <v>上尾</v>
      </c>
      <c r="H38" s="106">
        <f>'[2]6'!O8</f>
        <v>0</v>
      </c>
      <c r="I38" s="107" t="s">
        <v>35</v>
      </c>
      <c r="J38" s="108">
        <f>'[2]6'!O9</f>
        <v>0</v>
      </c>
      <c r="K38" s="108" t="str">
        <f>'[2]6'!F9</f>
        <v>早大本庄</v>
      </c>
    </row>
    <row r="39" spans="1:11" ht="11.25" customHeight="1" thickTop="1" x14ac:dyDescent="0.15">
      <c r="A39" s="96" t="s">
        <v>34</v>
      </c>
      <c r="B39" s="97">
        <f>'[2]6'!A10</f>
        <v>19</v>
      </c>
      <c r="C39" s="97"/>
      <c r="D39" s="97"/>
      <c r="E39" s="98"/>
      <c r="F39" s="95"/>
      <c r="G39" s="109" t="s">
        <v>34</v>
      </c>
      <c r="H39" s="110">
        <f>'[2]6'!A12</f>
        <v>20</v>
      </c>
      <c r="I39" s="110"/>
      <c r="J39" s="110"/>
      <c r="K39" s="111"/>
    </row>
    <row r="40" spans="1:11" ht="11.25" customHeight="1" x14ac:dyDescent="0.15">
      <c r="A40" s="100" t="str">
        <f>'[2]6'!E10</f>
        <v>本田　太一</v>
      </c>
      <c r="B40" s="101">
        <f>'[2]6'!M10</f>
        <v>16</v>
      </c>
      <c r="C40" s="102" t="s">
        <v>35</v>
      </c>
      <c r="D40" s="103">
        <f>'[2]6'!M11</f>
        <v>21</v>
      </c>
      <c r="E40" s="104" t="str">
        <f>'[2]6'!E11</f>
        <v>茂木　工</v>
      </c>
      <c r="F40" s="95"/>
      <c r="G40" s="100" t="str">
        <f>'[2]6'!E12</f>
        <v>田口　智輝</v>
      </c>
      <c r="H40" s="101">
        <f>'[2]6'!M12</f>
        <v>21</v>
      </c>
      <c r="I40" s="102" t="s">
        <v>35</v>
      </c>
      <c r="J40" s="103">
        <f>'[2]6'!M13</f>
        <v>19</v>
      </c>
      <c r="K40" s="104" t="str">
        <f>'[2]6'!E13</f>
        <v>安藤　悠平</v>
      </c>
    </row>
    <row r="41" spans="1:11" ht="11.25" customHeight="1" x14ac:dyDescent="0.15">
      <c r="A41" s="105"/>
      <c r="B41" s="100">
        <f>'[2]6'!N10</f>
        <v>18</v>
      </c>
      <c r="C41" s="99" t="s">
        <v>35</v>
      </c>
      <c r="D41" s="104">
        <f>'[2]6'!N11</f>
        <v>21</v>
      </c>
      <c r="E41" s="105"/>
      <c r="F41" s="95"/>
      <c r="G41" s="105"/>
      <c r="H41" s="100">
        <f>'[2]6'!N12</f>
        <v>22</v>
      </c>
      <c r="I41" s="99" t="s">
        <v>35</v>
      </c>
      <c r="J41" s="104">
        <f>'[2]6'!N13</f>
        <v>24</v>
      </c>
      <c r="K41" s="105"/>
    </row>
    <row r="42" spans="1:11" ht="11.25" customHeight="1" thickBot="1" x14ac:dyDescent="0.2">
      <c r="A42" s="106" t="str">
        <f>'[2]6'!F10</f>
        <v>深谷第一</v>
      </c>
      <c r="B42" s="106">
        <f>'[2]6'!O10</f>
        <v>0</v>
      </c>
      <c r="C42" s="107" t="s">
        <v>35</v>
      </c>
      <c r="D42" s="108">
        <f>'[2]6'!O11</f>
        <v>0</v>
      </c>
      <c r="E42" s="108" t="str">
        <f>'[2]6'!F11</f>
        <v>小松原</v>
      </c>
      <c r="F42" s="95"/>
      <c r="G42" s="106" t="str">
        <f>'[2]6'!F12</f>
        <v>久喜北陽</v>
      </c>
      <c r="H42" s="106">
        <f>'[2]6'!O12</f>
        <v>23</v>
      </c>
      <c r="I42" s="107" t="s">
        <v>35</v>
      </c>
      <c r="J42" s="108">
        <f>'[2]6'!O13</f>
        <v>25</v>
      </c>
      <c r="K42" s="108" t="str">
        <f>'[2]6'!F13</f>
        <v>鴻巣</v>
      </c>
    </row>
    <row r="43" spans="1:11" ht="11.25" customHeight="1" thickTop="1" x14ac:dyDescent="0.15">
      <c r="A43" s="109" t="s">
        <v>34</v>
      </c>
      <c r="B43" s="110">
        <f>'[2]6'!A14</f>
        <v>21</v>
      </c>
      <c r="C43" s="110"/>
      <c r="D43" s="110"/>
      <c r="E43" s="111"/>
      <c r="F43" s="95"/>
      <c r="G43" s="109" t="s">
        <v>34</v>
      </c>
      <c r="H43" s="110">
        <f>'[2]6'!A16</f>
        <v>22</v>
      </c>
      <c r="I43" s="110"/>
      <c r="J43" s="110"/>
      <c r="K43" s="111"/>
    </row>
    <row r="44" spans="1:11" ht="11.25" customHeight="1" x14ac:dyDescent="0.15">
      <c r="A44" s="100" t="str">
        <f>'[2]6'!E14</f>
        <v>奥田　伊織</v>
      </c>
      <c r="B44" s="101">
        <f>'[2]6'!M14</f>
        <v>14</v>
      </c>
      <c r="C44" s="102" t="s">
        <v>35</v>
      </c>
      <c r="D44" s="103">
        <f>'[2]6'!M15</f>
        <v>21</v>
      </c>
      <c r="E44" s="104" t="str">
        <f>'[2]6'!E15</f>
        <v>渡邉　央樹</v>
      </c>
      <c r="F44" s="95"/>
      <c r="G44" s="100" t="str">
        <f>'[2]6'!E16</f>
        <v>清水　康平</v>
      </c>
      <c r="H44" s="101">
        <f>'[2]6'!M16</f>
        <v>9</v>
      </c>
      <c r="I44" s="102" t="s">
        <v>35</v>
      </c>
      <c r="J44" s="103">
        <f>'[2]6'!M17</f>
        <v>21</v>
      </c>
      <c r="K44" s="104" t="str">
        <f>'[2]6'!E17</f>
        <v>小倉　楓哉</v>
      </c>
    </row>
    <row r="45" spans="1:11" ht="11.25" customHeight="1" x14ac:dyDescent="0.15">
      <c r="A45" s="105"/>
      <c r="B45" s="100">
        <f>'[2]6'!N14</f>
        <v>19</v>
      </c>
      <c r="C45" s="99" t="s">
        <v>35</v>
      </c>
      <c r="D45" s="104">
        <f>'[2]6'!N15</f>
        <v>21</v>
      </c>
      <c r="E45" s="105"/>
      <c r="F45" s="95"/>
      <c r="G45" s="105"/>
      <c r="H45" s="100">
        <f>'[2]6'!N16</f>
        <v>11</v>
      </c>
      <c r="I45" s="99" t="s">
        <v>35</v>
      </c>
      <c r="J45" s="104">
        <f>'[2]6'!N17</f>
        <v>21</v>
      </c>
      <c r="K45" s="105"/>
    </row>
    <row r="46" spans="1:11" ht="11.25" customHeight="1" thickBot="1" x14ac:dyDescent="0.2">
      <c r="A46" s="106" t="str">
        <f>'[2]6'!F14</f>
        <v>星野</v>
      </c>
      <c r="B46" s="106">
        <f>'[2]6'!O14</f>
        <v>0</v>
      </c>
      <c r="C46" s="107" t="s">
        <v>35</v>
      </c>
      <c r="D46" s="108">
        <f>'[2]6'!O15</f>
        <v>0</v>
      </c>
      <c r="E46" s="108" t="str">
        <f>'[2]6'!F15</f>
        <v>花咲徳栄</v>
      </c>
      <c r="F46" s="95"/>
      <c r="G46" s="106" t="str">
        <f>'[2]6'!F16</f>
        <v>大宮東</v>
      </c>
      <c r="H46" s="106">
        <f>'[2]6'!O16</f>
        <v>0</v>
      </c>
      <c r="I46" s="107" t="s">
        <v>35</v>
      </c>
      <c r="J46" s="108">
        <f>'[2]6'!O17</f>
        <v>0</v>
      </c>
      <c r="K46" s="108" t="str">
        <f>'[2]6'!F17</f>
        <v>越谷南</v>
      </c>
    </row>
    <row r="47" spans="1:11" ht="11.25" customHeight="1" thickTop="1" x14ac:dyDescent="0.15">
      <c r="A47" s="96" t="s">
        <v>34</v>
      </c>
      <c r="B47" s="97">
        <f>'[2]6'!A18</f>
        <v>23</v>
      </c>
      <c r="C47" s="97"/>
      <c r="D47" s="97"/>
      <c r="E47" s="98"/>
      <c r="F47" s="95"/>
      <c r="G47" s="109" t="s">
        <v>34</v>
      </c>
      <c r="H47" s="110">
        <f>'[2]6'!A20</f>
        <v>24</v>
      </c>
      <c r="I47" s="110"/>
      <c r="J47" s="110"/>
      <c r="K47" s="111"/>
    </row>
    <row r="48" spans="1:11" ht="11.25" customHeight="1" x14ac:dyDescent="0.15">
      <c r="A48" s="100" t="str">
        <f>'[2]6'!E18</f>
        <v>小室　結生</v>
      </c>
      <c r="B48" s="101">
        <f>'[2]6'!M18</f>
        <v>21</v>
      </c>
      <c r="C48" s="102" t="s">
        <v>35</v>
      </c>
      <c r="D48" s="103">
        <f>'[2]6'!M19</f>
        <v>5</v>
      </c>
      <c r="E48" s="104" t="str">
        <f>'[2]6'!E19</f>
        <v>高橋　渉</v>
      </c>
      <c r="F48" s="95"/>
      <c r="G48" s="100" t="str">
        <f>'[2]6'!E20</f>
        <v>勝山　潤一</v>
      </c>
      <c r="H48" s="101">
        <f>'[2]6'!M20</f>
        <v>21</v>
      </c>
      <c r="I48" s="102" t="s">
        <v>35</v>
      </c>
      <c r="J48" s="103">
        <f>'[2]6'!M21</f>
        <v>13</v>
      </c>
      <c r="K48" s="104" t="str">
        <f>'[2]6'!E21</f>
        <v>尾崎　貴宏</v>
      </c>
    </row>
    <row r="49" spans="1:11" ht="11.25" customHeight="1" x14ac:dyDescent="0.15">
      <c r="A49" s="105"/>
      <c r="B49" s="100">
        <f>'[2]6'!N18</f>
        <v>21</v>
      </c>
      <c r="C49" s="99" t="s">
        <v>35</v>
      </c>
      <c r="D49" s="104">
        <f>'[2]6'!N19</f>
        <v>6</v>
      </c>
      <c r="E49" s="105"/>
      <c r="F49" s="95"/>
      <c r="G49" s="105"/>
      <c r="H49" s="100">
        <f>'[2]6'!N20</f>
        <v>21</v>
      </c>
      <c r="I49" s="99" t="s">
        <v>35</v>
      </c>
      <c r="J49" s="104">
        <f>'[2]6'!N21</f>
        <v>14</v>
      </c>
      <c r="K49" s="105"/>
    </row>
    <row r="50" spans="1:11" ht="11.25" customHeight="1" thickBot="1" x14ac:dyDescent="0.2">
      <c r="A50" s="106" t="str">
        <f>'[2]6'!F18</f>
        <v>川越東</v>
      </c>
      <c r="B50" s="106">
        <f>'[2]6'!O18</f>
        <v>0</v>
      </c>
      <c r="C50" s="107" t="s">
        <v>35</v>
      </c>
      <c r="D50" s="108">
        <f>'[2]6'!O19</f>
        <v>0</v>
      </c>
      <c r="E50" s="108" t="str">
        <f>'[2]6'!F19</f>
        <v>早大本庄</v>
      </c>
      <c r="F50" s="95"/>
      <c r="G50" s="106" t="str">
        <f>'[2]6'!F20</f>
        <v>川口東</v>
      </c>
      <c r="H50" s="106">
        <f>'[2]6'!O20</f>
        <v>0</v>
      </c>
      <c r="I50" s="107" t="s">
        <v>35</v>
      </c>
      <c r="J50" s="108">
        <f>'[2]6'!O21</f>
        <v>0</v>
      </c>
      <c r="K50" s="108" t="str">
        <f>'[2]6'!F21</f>
        <v>久喜北陽</v>
      </c>
    </row>
    <row r="51" spans="1:11" ht="11.25" customHeight="1" thickTop="1" x14ac:dyDescent="0.15">
      <c r="A51" s="109" t="s">
        <v>34</v>
      </c>
      <c r="B51" s="110">
        <f>'[2]6'!A22</f>
        <v>25</v>
      </c>
      <c r="C51" s="110"/>
      <c r="D51" s="110"/>
      <c r="E51" s="111"/>
      <c r="F51" s="95"/>
      <c r="G51" s="109" t="s">
        <v>34</v>
      </c>
      <c r="H51" s="110">
        <f>'[2]6'!A24</f>
        <v>26</v>
      </c>
      <c r="I51" s="110"/>
      <c r="J51" s="110"/>
      <c r="K51" s="111"/>
    </row>
    <row r="52" spans="1:11" ht="11.25" customHeight="1" x14ac:dyDescent="0.15">
      <c r="A52" s="100" t="str">
        <f>'[2]6'!E22</f>
        <v>郡　裕太</v>
      </c>
      <c r="B52" s="101">
        <f>'[2]6'!M22</f>
        <v>21</v>
      </c>
      <c r="C52" s="102" t="s">
        <v>35</v>
      </c>
      <c r="D52" s="103">
        <f>'[2]6'!M23</f>
        <v>7</v>
      </c>
      <c r="E52" s="104" t="str">
        <f>'[2]6'!E23</f>
        <v>天野　隼聡</v>
      </c>
      <c r="F52" s="95"/>
      <c r="G52" s="100" t="str">
        <f>'[2]6'!E24</f>
        <v>岸　貴央</v>
      </c>
      <c r="H52" s="101">
        <f>'[2]6'!M24</f>
        <v>10</v>
      </c>
      <c r="I52" s="102" t="s">
        <v>35</v>
      </c>
      <c r="J52" s="103">
        <f>'[2]6'!M25</f>
        <v>21</v>
      </c>
      <c r="K52" s="104" t="str">
        <f>'[2]6'!E25</f>
        <v>高澤　恭祐</v>
      </c>
    </row>
    <row r="53" spans="1:11" ht="11.25" customHeight="1" x14ac:dyDescent="0.15">
      <c r="A53" s="105"/>
      <c r="B53" s="100">
        <f>'[2]6'!N22</f>
        <v>22</v>
      </c>
      <c r="C53" s="99" t="s">
        <v>35</v>
      </c>
      <c r="D53" s="104">
        <f>'[2]6'!N23</f>
        <v>20</v>
      </c>
      <c r="E53" s="105"/>
      <c r="F53" s="95"/>
      <c r="G53" s="105"/>
      <c r="H53" s="100">
        <f>'[2]6'!N24</f>
        <v>11</v>
      </c>
      <c r="I53" s="99" t="s">
        <v>35</v>
      </c>
      <c r="J53" s="104">
        <f>'[2]6'!N25</f>
        <v>21</v>
      </c>
      <c r="K53" s="105"/>
    </row>
    <row r="54" spans="1:11" ht="11.25" customHeight="1" thickBot="1" x14ac:dyDescent="0.2">
      <c r="A54" s="106" t="str">
        <f>'[2]6'!F22</f>
        <v>小松原</v>
      </c>
      <c r="B54" s="106">
        <f>'[2]6'!O22</f>
        <v>0</v>
      </c>
      <c r="C54" s="107" t="s">
        <v>35</v>
      </c>
      <c r="D54" s="108">
        <f>'[2]6'!O23</f>
        <v>0</v>
      </c>
      <c r="E54" s="108" t="str">
        <f>'[2]6'!F23</f>
        <v>大宮東</v>
      </c>
      <c r="F54" s="95"/>
      <c r="G54" s="106" t="str">
        <f>'[2]6'!F24</f>
        <v>越谷南</v>
      </c>
      <c r="H54" s="106">
        <f>'[2]6'!O24</f>
        <v>0</v>
      </c>
      <c r="I54" s="107" t="s">
        <v>35</v>
      </c>
      <c r="J54" s="108">
        <f>'[2]6'!O25</f>
        <v>0</v>
      </c>
      <c r="K54" s="108" t="str">
        <f>'[2]6'!F25</f>
        <v>鴻巣</v>
      </c>
    </row>
    <row r="55" spans="1:11" ht="11.25" customHeight="1" thickTop="1" x14ac:dyDescent="0.15">
      <c r="A55" s="96" t="s">
        <v>34</v>
      </c>
      <c r="B55" s="97">
        <f>'[2]6'!A26</f>
        <v>27</v>
      </c>
      <c r="C55" s="97"/>
      <c r="D55" s="97"/>
      <c r="E55" s="98"/>
      <c r="F55" s="95"/>
      <c r="G55" s="109" t="s">
        <v>34</v>
      </c>
      <c r="H55" s="110">
        <f>'[2]6'!A28</f>
        <v>28</v>
      </c>
      <c r="I55" s="110"/>
      <c r="J55" s="110"/>
      <c r="K55" s="111"/>
    </row>
    <row r="56" spans="1:11" ht="11.25" customHeight="1" x14ac:dyDescent="0.15">
      <c r="A56" s="100" t="str">
        <f>'[2]6'!E26</f>
        <v>鹿野　真知人</v>
      </c>
      <c r="B56" s="101">
        <f>'[2]6'!M26</f>
        <v>21</v>
      </c>
      <c r="C56" s="102" t="s">
        <v>35</v>
      </c>
      <c r="D56" s="103">
        <f>'[2]6'!M27</f>
        <v>6</v>
      </c>
      <c r="E56" s="104" t="str">
        <f>'[2]6'!E27</f>
        <v>山崎　海</v>
      </c>
      <c r="F56" s="95"/>
      <c r="G56" s="100" t="str">
        <f>'[2]6'!E28</f>
        <v>小名坂　敦也</v>
      </c>
      <c r="H56" s="101">
        <f>'[2]6'!M28</f>
        <v>12</v>
      </c>
      <c r="I56" s="102" t="s">
        <v>35</v>
      </c>
      <c r="J56" s="103">
        <f>'[2]6'!M29</f>
        <v>21</v>
      </c>
      <c r="K56" s="104" t="str">
        <f>'[2]6'!E29</f>
        <v>吉澤　直人</v>
      </c>
    </row>
    <row r="57" spans="1:11" ht="11.25" customHeight="1" x14ac:dyDescent="0.15">
      <c r="A57" s="105"/>
      <c r="B57" s="100">
        <f>'[2]6'!N26</f>
        <v>21</v>
      </c>
      <c r="C57" s="99" t="s">
        <v>35</v>
      </c>
      <c r="D57" s="104">
        <f>'[2]6'!N27</f>
        <v>11</v>
      </c>
      <c r="E57" s="105"/>
      <c r="F57" s="95"/>
      <c r="G57" s="105"/>
      <c r="H57" s="100">
        <f>'[2]6'!N28</f>
        <v>15</v>
      </c>
      <c r="I57" s="99" t="s">
        <v>35</v>
      </c>
      <c r="J57" s="104">
        <f>'[2]6'!N29</f>
        <v>21</v>
      </c>
      <c r="K57" s="105"/>
    </row>
    <row r="58" spans="1:11" ht="11.25" customHeight="1" thickBot="1" x14ac:dyDescent="0.2">
      <c r="A58" s="106" t="str">
        <f>'[2]6'!F26</f>
        <v>所沢中央</v>
      </c>
      <c r="B58" s="106">
        <f>'[2]6'!O26</f>
        <v>0</v>
      </c>
      <c r="C58" s="107" t="s">
        <v>35</v>
      </c>
      <c r="D58" s="108">
        <f>'[2]6'!O27</f>
        <v>0</v>
      </c>
      <c r="E58" s="108" t="str">
        <f>'[2]6'!F27</f>
        <v>星野</v>
      </c>
      <c r="F58" s="95"/>
      <c r="G58" s="106" t="str">
        <f>'[2]6'!F28</f>
        <v>県川口</v>
      </c>
      <c r="H58" s="106">
        <f>'[2]6'!O28</f>
        <v>0</v>
      </c>
      <c r="I58" s="107" t="s">
        <v>35</v>
      </c>
      <c r="J58" s="108">
        <f>'[2]6'!O29</f>
        <v>0</v>
      </c>
      <c r="K58" s="108" t="str">
        <f>'[2]6'!F29</f>
        <v>春日部</v>
      </c>
    </row>
    <row r="59" spans="1:11" ht="11.25" customHeight="1" thickTop="1" x14ac:dyDescent="0.15">
      <c r="A59" s="109" t="s">
        <v>34</v>
      </c>
      <c r="B59" s="110">
        <f>'[2]6'!A30</f>
        <v>29</v>
      </c>
      <c r="C59" s="110"/>
      <c r="D59" s="110"/>
      <c r="E59" s="111"/>
      <c r="F59" s="95"/>
      <c r="G59" s="109" t="s">
        <v>34</v>
      </c>
      <c r="H59" s="110">
        <f>'[2]6'!A32</f>
        <v>30</v>
      </c>
      <c r="I59" s="110"/>
      <c r="J59" s="110"/>
      <c r="K59" s="111"/>
    </row>
    <row r="60" spans="1:11" ht="11.25" customHeight="1" x14ac:dyDescent="0.15">
      <c r="A60" s="100" t="str">
        <f>'[2]6'!E30</f>
        <v>倉根　亮太</v>
      </c>
      <c r="B60" s="101">
        <f>'[2]6'!M30</f>
        <v>21</v>
      </c>
      <c r="C60" s="102" t="s">
        <v>35</v>
      </c>
      <c r="D60" s="103">
        <f>'[2]6'!M31</f>
        <v>10</v>
      </c>
      <c r="E60" s="104" t="str">
        <f>'[2]6'!E31</f>
        <v>加藤　翔真</v>
      </c>
      <c r="F60" s="95"/>
      <c r="G60" s="100" t="str">
        <f>'[2]6'!E32</f>
        <v>河口　春哉</v>
      </c>
      <c r="H60" s="101">
        <f>'[2]6'!M32</f>
        <v>7</v>
      </c>
      <c r="I60" s="102" t="s">
        <v>35</v>
      </c>
      <c r="J60" s="103">
        <f>'[2]6'!M33</f>
        <v>21</v>
      </c>
      <c r="K60" s="104" t="str">
        <f>'[2]6'!E33</f>
        <v>新井　風海</v>
      </c>
    </row>
    <row r="61" spans="1:11" ht="11.25" customHeight="1" x14ac:dyDescent="0.15">
      <c r="A61" s="105"/>
      <c r="B61" s="100">
        <f>'[2]6'!N30</f>
        <v>21</v>
      </c>
      <c r="C61" s="99" t="s">
        <v>35</v>
      </c>
      <c r="D61" s="104">
        <f>'[2]6'!N31</f>
        <v>14</v>
      </c>
      <c r="E61" s="105"/>
      <c r="F61" s="95"/>
      <c r="G61" s="105"/>
      <c r="H61" s="100">
        <f>'[2]6'!N32</f>
        <v>14</v>
      </c>
      <c r="I61" s="99" t="s">
        <v>35</v>
      </c>
      <c r="J61" s="104">
        <f>'[2]6'!N33</f>
        <v>21</v>
      </c>
      <c r="K61" s="105"/>
    </row>
    <row r="62" spans="1:11" ht="11.25" customHeight="1" thickBot="1" x14ac:dyDescent="0.2">
      <c r="A62" s="106" t="str">
        <f>'[2]6'!F30</f>
        <v>所沢西</v>
      </c>
      <c r="B62" s="106">
        <f>'[2]6'!O30</f>
        <v>0</v>
      </c>
      <c r="C62" s="107" t="s">
        <v>35</v>
      </c>
      <c r="D62" s="108">
        <f>'[2]6'!O31</f>
        <v>0</v>
      </c>
      <c r="E62" s="108" t="str">
        <f>'[2]6'!F31</f>
        <v>越谷北</v>
      </c>
      <c r="F62" s="95"/>
      <c r="G62" s="106" t="str">
        <f>'[2]6'!F32</f>
        <v>浦和北</v>
      </c>
      <c r="H62" s="106">
        <f>'[2]6'!O32</f>
        <v>0</v>
      </c>
      <c r="I62" s="107" t="s">
        <v>35</v>
      </c>
      <c r="J62" s="108">
        <f>'[2]6'!O33</f>
        <v>0</v>
      </c>
      <c r="K62" s="108" t="str">
        <f>'[2]6'!F33</f>
        <v>小松原</v>
      </c>
    </row>
    <row r="63" spans="1:11" ht="11.25" customHeight="1" thickTop="1" x14ac:dyDescent="0.15">
      <c r="A63" s="96" t="s">
        <v>34</v>
      </c>
      <c r="B63" s="97">
        <f>'[2]6'!A34</f>
        <v>31</v>
      </c>
      <c r="C63" s="97"/>
      <c r="D63" s="97"/>
      <c r="E63" s="98"/>
      <c r="G63" s="109" t="s">
        <v>34</v>
      </c>
      <c r="H63" s="110">
        <f>'[2]6'!A36</f>
        <v>32</v>
      </c>
      <c r="I63" s="110"/>
      <c r="J63" s="110"/>
      <c r="K63" s="111"/>
    </row>
    <row r="64" spans="1:11" ht="11.25" customHeight="1" x14ac:dyDescent="0.15">
      <c r="A64" s="100" t="str">
        <f>'[2]6'!E34</f>
        <v>星野　大地</v>
      </c>
      <c r="B64" s="101">
        <f>'[2]6'!M34</f>
        <v>21</v>
      </c>
      <c r="C64" s="102" t="s">
        <v>35</v>
      </c>
      <c r="D64" s="103">
        <f>'[2]6'!M35</f>
        <v>13</v>
      </c>
      <c r="E64" s="104" t="str">
        <f>'[2]6'!E35</f>
        <v>佐藤　洋</v>
      </c>
      <c r="G64" s="100" t="str">
        <f>'[2]6'!E36</f>
        <v>青木　荘太郎</v>
      </c>
      <c r="H64" s="101">
        <f>'[2]6'!M36</f>
        <v>21</v>
      </c>
      <c r="I64" s="102" t="s">
        <v>35</v>
      </c>
      <c r="J64" s="103">
        <f>'[2]6'!M37</f>
        <v>15</v>
      </c>
      <c r="K64" s="104" t="str">
        <f>'[2]6'!E37</f>
        <v>中村裕斗</v>
      </c>
    </row>
    <row r="65" spans="1:11" ht="11.25" customHeight="1" x14ac:dyDescent="0.15">
      <c r="A65" s="105"/>
      <c r="B65" s="100">
        <f>'[2]6'!N34</f>
        <v>21</v>
      </c>
      <c r="C65" s="99" t="s">
        <v>35</v>
      </c>
      <c r="D65" s="104">
        <f>'[2]6'!N35</f>
        <v>9</v>
      </c>
      <c r="E65" s="105"/>
      <c r="G65" s="105"/>
      <c r="H65" s="100">
        <f>'[2]6'!N36</f>
        <v>21</v>
      </c>
      <c r="I65" s="99" t="s">
        <v>35</v>
      </c>
      <c r="J65" s="104">
        <f>'[2]6'!N37</f>
        <v>16</v>
      </c>
      <c r="K65" s="105"/>
    </row>
    <row r="66" spans="1:11" ht="11.25" customHeight="1" thickBot="1" x14ac:dyDescent="0.2">
      <c r="A66" s="106" t="str">
        <f>'[2]6'!F34</f>
        <v>鴻巣</v>
      </c>
      <c r="B66" s="106">
        <f>'[2]6'!O34</f>
        <v>0</v>
      </c>
      <c r="C66" s="107" t="s">
        <v>35</v>
      </c>
      <c r="D66" s="108">
        <f>'[2]6'!O35</f>
        <v>0</v>
      </c>
      <c r="E66" s="108" t="str">
        <f>'[2]6'!F35</f>
        <v>武南</v>
      </c>
      <c r="G66" s="106" t="str">
        <f>'[2]6'!F36</f>
        <v>久喜北陽</v>
      </c>
      <c r="H66" s="106">
        <f>'[2]6'!O36</f>
        <v>0</v>
      </c>
      <c r="I66" s="107" t="s">
        <v>35</v>
      </c>
      <c r="J66" s="108">
        <f>'[2]6'!O37</f>
        <v>0</v>
      </c>
      <c r="K66" s="108" t="str">
        <f>'[2]6'!F37</f>
        <v>三郷工技</v>
      </c>
    </row>
    <row r="67" spans="1:11" ht="11.25" customHeight="1" thickTop="1" x14ac:dyDescent="0.15">
      <c r="A67" s="109" t="s">
        <v>34</v>
      </c>
      <c r="B67" s="110">
        <f>'[2]6'!A38</f>
        <v>33</v>
      </c>
      <c r="C67" s="110"/>
      <c r="D67" s="110"/>
      <c r="E67" s="111"/>
      <c r="F67" s="95"/>
      <c r="G67" s="109" t="s">
        <v>34</v>
      </c>
      <c r="H67" s="110">
        <f>'[2]6'!A40</f>
        <v>34</v>
      </c>
      <c r="I67" s="110"/>
      <c r="J67" s="110"/>
      <c r="K67" s="111"/>
    </row>
    <row r="68" spans="1:11" ht="11.25" customHeight="1" x14ac:dyDescent="0.15">
      <c r="A68" s="100" t="str">
        <f>'[2]6'!E38</f>
        <v>節田　直也</v>
      </c>
      <c r="B68" s="101">
        <f>'[2]6'!M38</f>
        <v>21</v>
      </c>
      <c r="C68" s="102" t="s">
        <v>35</v>
      </c>
      <c r="D68" s="103">
        <f>'[2]6'!M39</f>
        <v>11</v>
      </c>
      <c r="E68" s="104" t="str">
        <f>'[2]6'!E39</f>
        <v>千味　直人</v>
      </c>
      <c r="F68" s="95"/>
      <c r="G68" s="100" t="str">
        <f>'[2]6'!E40</f>
        <v>牧岡　俊介</v>
      </c>
      <c r="H68" s="101">
        <f>'[2]6'!M40</f>
        <v>19</v>
      </c>
      <c r="I68" s="102" t="s">
        <v>35</v>
      </c>
      <c r="J68" s="103">
        <f>'[2]6'!M41</f>
        <v>21</v>
      </c>
      <c r="K68" s="104" t="str">
        <f>'[2]6'!E41</f>
        <v>高崎　　嶺</v>
      </c>
    </row>
    <row r="69" spans="1:11" ht="11.25" customHeight="1" x14ac:dyDescent="0.15">
      <c r="A69" s="105"/>
      <c r="B69" s="100">
        <f>'[2]6'!N38</f>
        <v>14</v>
      </c>
      <c r="C69" s="99" t="s">
        <v>35</v>
      </c>
      <c r="D69" s="104">
        <f>'[2]6'!N39</f>
        <v>21</v>
      </c>
      <c r="E69" s="105"/>
      <c r="F69" s="95"/>
      <c r="G69" s="105"/>
      <c r="H69" s="100">
        <f>'[2]6'!N40</f>
        <v>23</v>
      </c>
      <c r="I69" s="99" t="s">
        <v>35</v>
      </c>
      <c r="J69" s="104">
        <f>'[2]6'!N41</f>
        <v>21</v>
      </c>
      <c r="K69" s="105"/>
    </row>
    <row r="70" spans="1:11" ht="11.25" customHeight="1" thickBot="1" x14ac:dyDescent="0.2">
      <c r="A70" s="106" t="str">
        <f>'[2]6'!F38</f>
        <v>川口東</v>
      </c>
      <c r="B70" s="106">
        <f>'[2]6'!O38</f>
        <v>21</v>
      </c>
      <c r="C70" s="107" t="s">
        <v>35</v>
      </c>
      <c r="D70" s="108">
        <f>'[2]6'!O39</f>
        <v>10</v>
      </c>
      <c r="E70" s="108" t="str">
        <f>'[2]6'!F39</f>
        <v>上尾</v>
      </c>
      <c r="F70" s="95"/>
      <c r="G70" s="106" t="str">
        <f>'[2]6'!F40</f>
        <v>小松原</v>
      </c>
      <c r="H70" s="106">
        <f>'[2]6'!O40</f>
        <v>24</v>
      </c>
      <c r="I70" s="107" t="s">
        <v>35</v>
      </c>
      <c r="J70" s="108">
        <f>'[2]6'!O41</f>
        <v>22</v>
      </c>
      <c r="K70" s="108" t="str">
        <f>'[2]6'!F41</f>
        <v>春日部</v>
      </c>
    </row>
    <row r="71" spans="1:11" ht="11.25" customHeight="1" thickTop="1" x14ac:dyDescent="0.15">
      <c r="A71" s="96" t="s">
        <v>34</v>
      </c>
      <c r="B71" s="97">
        <f>'[2]6'!A42</f>
        <v>35</v>
      </c>
      <c r="C71" s="97"/>
      <c r="D71" s="97"/>
      <c r="E71" s="98"/>
      <c r="G71" s="109" t="s">
        <v>34</v>
      </c>
      <c r="H71" s="110">
        <f>'[2]6'!A44</f>
        <v>36</v>
      </c>
      <c r="I71" s="110"/>
      <c r="J71" s="110"/>
      <c r="K71" s="111"/>
    </row>
    <row r="72" spans="1:11" ht="11.25" customHeight="1" x14ac:dyDescent="0.15">
      <c r="A72" s="100" t="str">
        <f>'[2]6'!E42</f>
        <v>佐藤　圭太</v>
      </c>
      <c r="B72" s="101">
        <f>'[2]6'!M42</f>
        <v>21</v>
      </c>
      <c r="C72" s="102" t="s">
        <v>35</v>
      </c>
      <c r="D72" s="103">
        <f>'[2]6'!M43</f>
        <v>18</v>
      </c>
      <c r="E72" s="104" t="str">
        <f>'[2]6'!E43</f>
        <v>関野　佑太</v>
      </c>
      <c r="G72" s="100" t="str">
        <f>'[2]6'!E44</f>
        <v>大渡　隼哉</v>
      </c>
      <c r="H72" s="101">
        <f>'[2]6'!M44</f>
        <v>6</v>
      </c>
      <c r="I72" s="102" t="s">
        <v>35</v>
      </c>
      <c r="J72" s="103">
        <f>'[2]6'!M45</f>
        <v>21</v>
      </c>
      <c r="K72" s="104" t="str">
        <f>'[2]6'!E45</f>
        <v>大木　貴裕</v>
      </c>
    </row>
    <row r="73" spans="1:11" ht="11.25" customHeight="1" x14ac:dyDescent="0.15">
      <c r="A73" s="105"/>
      <c r="B73" s="100">
        <f>'[2]6'!N42</f>
        <v>21</v>
      </c>
      <c r="C73" s="99" t="s">
        <v>35</v>
      </c>
      <c r="D73" s="104">
        <f>'[2]6'!N43</f>
        <v>15</v>
      </c>
      <c r="E73" s="105"/>
      <c r="G73" s="105"/>
      <c r="H73" s="100">
        <f>'[2]6'!N44</f>
        <v>12</v>
      </c>
      <c r="I73" s="99" t="s">
        <v>35</v>
      </c>
      <c r="J73" s="104">
        <f>'[2]6'!N45</f>
        <v>21</v>
      </c>
      <c r="K73" s="105"/>
    </row>
    <row r="74" spans="1:11" ht="11.25" customHeight="1" thickBot="1" x14ac:dyDescent="0.2">
      <c r="A74" s="106" t="str">
        <f>'[2]6'!F42</f>
        <v>春日部工</v>
      </c>
      <c r="B74" s="106">
        <f>'[2]6'!O42</f>
        <v>0</v>
      </c>
      <c r="C74" s="107" t="s">
        <v>35</v>
      </c>
      <c r="D74" s="108">
        <f>'[2]6'!O43</f>
        <v>0</v>
      </c>
      <c r="E74" s="108" t="str">
        <f>'[2]6'!F43</f>
        <v>大宮東</v>
      </c>
      <c r="G74" s="106" t="str">
        <f>'[2]6'!F44</f>
        <v>深谷第一</v>
      </c>
      <c r="H74" s="106">
        <f>'[2]6'!O44</f>
        <v>0</v>
      </c>
      <c r="I74" s="107" t="s">
        <v>35</v>
      </c>
      <c r="J74" s="108">
        <f>'[2]6'!O45</f>
        <v>0</v>
      </c>
      <c r="K74" s="108" t="str">
        <f>'[2]6'!F45</f>
        <v>早大本庄</v>
      </c>
    </row>
    <row r="75" spans="1:11" ht="11.25" customHeight="1" thickTop="1" x14ac:dyDescent="0.15">
      <c r="A75" s="109" t="s">
        <v>34</v>
      </c>
      <c r="B75" s="110">
        <f>'[2]6'!A46</f>
        <v>37</v>
      </c>
      <c r="C75" s="110"/>
      <c r="D75" s="110"/>
      <c r="E75" s="111"/>
      <c r="G75" s="109" t="s">
        <v>34</v>
      </c>
      <c r="H75" s="110">
        <f>'[2]6'!A48</f>
        <v>38</v>
      </c>
      <c r="I75" s="110"/>
      <c r="J75" s="110"/>
      <c r="K75" s="111"/>
    </row>
    <row r="76" spans="1:11" ht="11.25" customHeight="1" x14ac:dyDescent="0.15">
      <c r="A76" s="100" t="str">
        <f>'[2]6'!E46</f>
        <v>坂本　祐樹</v>
      </c>
      <c r="B76" s="101">
        <f>'[2]6'!M46</f>
        <v>21</v>
      </c>
      <c r="C76" s="102" t="s">
        <v>35</v>
      </c>
      <c r="D76" s="103">
        <f>'[2]6'!M47</f>
        <v>8</v>
      </c>
      <c r="E76" s="104" t="str">
        <f>'[2]6'!E47</f>
        <v>田口　修輝</v>
      </c>
      <c r="G76" s="100" t="str">
        <f>'[2]6'!E48</f>
        <v>長島　成希</v>
      </c>
      <c r="H76" s="101">
        <f>'[2]6'!M48</f>
        <v>10</v>
      </c>
      <c r="I76" s="102" t="s">
        <v>35</v>
      </c>
      <c r="J76" s="103">
        <f>'[2]6'!M49</f>
        <v>21</v>
      </c>
      <c r="K76" s="104" t="str">
        <f>'[2]6'!E49</f>
        <v>本田　悠茉</v>
      </c>
    </row>
    <row r="77" spans="1:11" ht="11.25" customHeight="1" x14ac:dyDescent="0.15">
      <c r="A77" s="105"/>
      <c r="B77" s="100">
        <f>'[2]6'!N46</f>
        <v>21</v>
      </c>
      <c r="C77" s="99" t="s">
        <v>35</v>
      </c>
      <c r="D77" s="104">
        <f>'[2]6'!N47</f>
        <v>11</v>
      </c>
      <c r="E77" s="105"/>
      <c r="G77" s="105"/>
      <c r="H77" s="100">
        <f>'[2]6'!N48</f>
        <v>3</v>
      </c>
      <c r="I77" s="99" t="s">
        <v>35</v>
      </c>
      <c r="J77" s="104">
        <f>'[2]6'!N49</f>
        <v>21</v>
      </c>
      <c r="K77" s="105"/>
    </row>
    <row r="78" spans="1:11" ht="11.25" customHeight="1" thickBot="1" x14ac:dyDescent="0.2">
      <c r="A78" s="106" t="str">
        <f>'[2]6'!F46</f>
        <v>越谷南</v>
      </c>
      <c r="B78" s="106">
        <f>'[2]6'!O46</f>
        <v>0</v>
      </c>
      <c r="C78" s="107" t="s">
        <v>35</v>
      </c>
      <c r="D78" s="108">
        <f>'[2]6'!O47</f>
        <v>0</v>
      </c>
      <c r="E78" s="108" t="str">
        <f>'[2]6'!F47</f>
        <v>鴻巣</v>
      </c>
      <c r="G78" s="109" t="str">
        <f>'[2]6'!F48</f>
        <v>坂戸西</v>
      </c>
      <c r="H78" s="109">
        <f>'[2]6'!O48</f>
        <v>0</v>
      </c>
      <c r="I78" s="110" t="s">
        <v>35</v>
      </c>
      <c r="J78" s="111">
        <f>'[2]6'!O49</f>
        <v>0</v>
      </c>
      <c r="K78" s="111" t="str">
        <f>'[2]6'!F49</f>
        <v>小松原</v>
      </c>
    </row>
    <row r="79" spans="1:11" ht="11.25" customHeight="1" thickTop="1" x14ac:dyDescent="0.15">
      <c r="A79" s="96" t="s">
        <v>34</v>
      </c>
      <c r="B79" s="97">
        <f>'[2]6'!A50</f>
        <v>39</v>
      </c>
      <c r="C79" s="97"/>
      <c r="D79" s="97"/>
      <c r="E79" s="98"/>
      <c r="G79" s="109" t="s">
        <v>34</v>
      </c>
      <c r="H79" s="110">
        <f>'[2]6'!A52</f>
        <v>40</v>
      </c>
      <c r="I79" s="110"/>
      <c r="J79" s="110"/>
      <c r="K79" s="111"/>
    </row>
    <row r="80" spans="1:11" ht="11.25" customHeight="1" x14ac:dyDescent="0.15">
      <c r="A80" s="100" t="str">
        <f>'[2]6'!E50</f>
        <v>仁井　政希</v>
      </c>
      <c r="B80" s="101">
        <f>'[2]6'!M50</f>
        <v>21</v>
      </c>
      <c r="C80" s="102" t="s">
        <v>35</v>
      </c>
      <c r="D80" s="103">
        <f>'[2]6'!M51</f>
        <v>15</v>
      </c>
      <c r="E80" s="104" t="str">
        <f>'[2]6'!E51</f>
        <v>佐藤　一貴</v>
      </c>
      <c r="G80" s="100" t="str">
        <f>'[2]6'!E52</f>
        <v>吉田　泰樹</v>
      </c>
      <c r="H80" s="101">
        <f>'[2]6'!M52</f>
        <v>10</v>
      </c>
      <c r="I80" s="102" t="s">
        <v>35</v>
      </c>
      <c r="J80" s="103">
        <f>'[2]6'!M53</f>
        <v>21</v>
      </c>
      <c r="K80" s="104" t="str">
        <f>'[2]6'!E53</f>
        <v>金子　裕紀</v>
      </c>
    </row>
    <row r="81" spans="1:11" ht="11.25" customHeight="1" x14ac:dyDescent="0.15">
      <c r="A81" s="105"/>
      <c r="B81" s="100">
        <f>'[2]6'!N50</f>
        <v>21</v>
      </c>
      <c r="C81" s="99" t="s">
        <v>35</v>
      </c>
      <c r="D81" s="104">
        <f>'[2]6'!N51</f>
        <v>18</v>
      </c>
      <c r="E81" s="105"/>
      <c r="G81" s="105"/>
      <c r="H81" s="100">
        <f>'[2]6'!N52</f>
        <v>16</v>
      </c>
      <c r="I81" s="99" t="s">
        <v>35</v>
      </c>
      <c r="J81" s="104">
        <f>'[2]6'!N53</f>
        <v>21</v>
      </c>
      <c r="K81" s="105"/>
    </row>
    <row r="82" spans="1:11" ht="11.25" customHeight="1" thickBot="1" x14ac:dyDescent="0.2">
      <c r="A82" s="106" t="str">
        <f>'[2]6'!F50</f>
        <v>所沢中央</v>
      </c>
      <c r="B82" s="106">
        <f>'[2]6'!O50</f>
        <v>0</v>
      </c>
      <c r="C82" s="107" t="s">
        <v>35</v>
      </c>
      <c r="D82" s="108">
        <f>'[2]6'!O51</f>
        <v>0</v>
      </c>
      <c r="E82" s="108" t="str">
        <f>'[2]6'!F51</f>
        <v>浦和東</v>
      </c>
      <c r="G82" s="106" t="str">
        <f>'[2]6'!F52</f>
        <v>早大本庄</v>
      </c>
      <c r="H82" s="106">
        <f>'[2]6'!O52</f>
        <v>0</v>
      </c>
      <c r="I82" s="107" t="s">
        <v>35</v>
      </c>
      <c r="J82" s="108">
        <f>'[2]6'!O53</f>
        <v>0</v>
      </c>
      <c r="K82" s="108" t="str">
        <f>'[2]6'!F53</f>
        <v>川口東</v>
      </c>
    </row>
    <row r="83" spans="1:11" ht="11.25" customHeight="1" thickTop="1" x14ac:dyDescent="0.15">
      <c r="A83" s="109" t="s">
        <v>34</v>
      </c>
      <c r="B83" s="110">
        <f>'[2]6'!A54</f>
        <v>41</v>
      </c>
      <c r="C83" s="110"/>
      <c r="D83" s="110"/>
      <c r="E83" s="111"/>
      <c r="G83" s="109" t="s">
        <v>34</v>
      </c>
      <c r="H83" s="110">
        <f>'[2]6'!A56</f>
        <v>42</v>
      </c>
      <c r="I83" s="110"/>
      <c r="J83" s="110"/>
      <c r="K83" s="111"/>
    </row>
    <row r="84" spans="1:11" ht="11.25" customHeight="1" x14ac:dyDescent="0.15">
      <c r="A84" s="100" t="str">
        <f>'[2]6'!E54</f>
        <v>岡部　亮太</v>
      </c>
      <c r="B84" s="101">
        <f>'[2]6'!M54</f>
        <v>14</v>
      </c>
      <c r="C84" s="102" t="s">
        <v>35</v>
      </c>
      <c r="D84" s="103">
        <f>'[2]6'!M55</f>
        <v>21</v>
      </c>
      <c r="E84" s="104" t="str">
        <f>'[2]6'!E55</f>
        <v>石田　和貴</v>
      </c>
      <c r="G84" s="100" t="str">
        <f>'[2]6'!E56</f>
        <v>本田　純一郎</v>
      </c>
      <c r="H84" s="101">
        <f>'[2]6'!M56</f>
        <v>7</v>
      </c>
      <c r="I84" s="102" t="s">
        <v>35</v>
      </c>
      <c r="J84" s="103">
        <f>'[2]6'!M57</f>
        <v>21</v>
      </c>
      <c r="K84" s="104" t="str">
        <f>'[2]6'!E57</f>
        <v>城間　盛亮</v>
      </c>
    </row>
    <row r="85" spans="1:11" ht="11.25" customHeight="1" x14ac:dyDescent="0.15">
      <c r="A85" s="105"/>
      <c r="B85" s="100">
        <f>'[2]6'!N54</f>
        <v>14</v>
      </c>
      <c r="C85" s="99" t="s">
        <v>35</v>
      </c>
      <c r="D85" s="104">
        <f>'[2]6'!N55</f>
        <v>21</v>
      </c>
      <c r="E85" s="105"/>
      <c r="G85" s="105"/>
      <c r="H85" s="100">
        <f>'[2]6'!N56</f>
        <v>11</v>
      </c>
      <c r="I85" s="99" t="s">
        <v>35</v>
      </c>
      <c r="J85" s="104">
        <f>'[2]6'!N57</f>
        <v>21</v>
      </c>
      <c r="K85" s="105"/>
    </row>
    <row r="86" spans="1:11" ht="11.25" customHeight="1" thickBot="1" x14ac:dyDescent="0.2">
      <c r="A86" s="106" t="str">
        <f>'[2]6'!F54</f>
        <v>県立川越</v>
      </c>
      <c r="B86" s="106">
        <f>'[2]6'!O54</f>
        <v>0</v>
      </c>
      <c r="C86" s="107" t="s">
        <v>35</v>
      </c>
      <c r="D86" s="108">
        <f>'[2]6'!O55</f>
        <v>0</v>
      </c>
      <c r="E86" s="108" t="str">
        <f>'[2]6'!F55</f>
        <v>松伏</v>
      </c>
      <c r="G86" s="106" t="str">
        <f>'[2]6'!F56</f>
        <v>越谷南</v>
      </c>
      <c r="H86" s="106">
        <f>'[2]6'!O56</f>
        <v>0</v>
      </c>
      <c r="I86" s="107" t="s">
        <v>35</v>
      </c>
      <c r="J86" s="108">
        <f>'[2]6'!O57</f>
        <v>0</v>
      </c>
      <c r="K86" s="108" t="str">
        <f>'[2]6'!F57</f>
        <v>北本</v>
      </c>
    </row>
    <row r="87" spans="1:11" ht="11.25" customHeight="1" thickTop="1" x14ac:dyDescent="0.15">
      <c r="A87" s="96" t="s">
        <v>34</v>
      </c>
      <c r="B87" s="97">
        <f>'[2]6'!A58</f>
        <v>43</v>
      </c>
      <c r="C87" s="97"/>
      <c r="D87" s="97"/>
      <c r="E87" s="98"/>
      <c r="G87" s="109" t="s">
        <v>34</v>
      </c>
      <c r="H87" s="110">
        <f>'[2]6'!A60</f>
        <v>44</v>
      </c>
      <c r="I87" s="110"/>
      <c r="J87" s="110"/>
      <c r="K87" s="111"/>
    </row>
    <row r="88" spans="1:11" ht="11.25" customHeight="1" x14ac:dyDescent="0.15">
      <c r="A88" s="100" t="str">
        <f>'[2]6'!E58</f>
        <v>田辺　晃輝</v>
      </c>
      <c r="B88" s="101">
        <f>'[2]6'!M58</f>
        <v>21</v>
      </c>
      <c r="C88" s="102" t="s">
        <v>35</v>
      </c>
      <c r="D88" s="103">
        <f>'[2]6'!M59</f>
        <v>13</v>
      </c>
      <c r="E88" s="104" t="str">
        <f>'[2]6'!E59</f>
        <v>西村　竣輝</v>
      </c>
      <c r="G88" s="100" t="str">
        <f>'[2]6'!E60</f>
        <v>久保木　涼</v>
      </c>
      <c r="H88" s="101">
        <f>'[2]6'!M60</f>
        <v>13</v>
      </c>
      <c r="I88" s="102" t="s">
        <v>35</v>
      </c>
      <c r="J88" s="103">
        <f>'[2]6'!M61</f>
        <v>21</v>
      </c>
      <c r="K88" s="104" t="str">
        <f>'[2]6'!E61</f>
        <v>前川原　拓也</v>
      </c>
    </row>
    <row r="89" spans="1:11" ht="11.25" customHeight="1" x14ac:dyDescent="0.15">
      <c r="A89" s="105"/>
      <c r="B89" s="100">
        <f>'[2]6'!N58</f>
        <v>21</v>
      </c>
      <c r="C89" s="99" t="s">
        <v>35</v>
      </c>
      <c r="D89" s="104">
        <f>'[2]6'!N59</f>
        <v>13</v>
      </c>
      <c r="E89" s="105"/>
      <c r="G89" s="105"/>
      <c r="H89" s="100">
        <f>'[2]6'!N60</f>
        <v>13</v>
      </c>
      <c r="I89" s="99" t="s">
        <v>35</v>
      </c>
      <c r="J89" s="104">
        <f>'[2]6'!N61</f>
        <v>21</v>
      </c>
      <c r="K89" s="105"/>
    </row>
    <row r="90" spans="1:11" ht="11.25" customHeight="1" thickBot="1" x14ac:dyDescent="0.2">
      <c r="A90" s="106" t="str">
        <f>'[2]6'!F58</f>
        <v>鴻巣</v>
      </c>
      <c r="B90" s="106">
        <f>'[2]6'!O58</f>
        <v>0</v>
      </c>
      <c r="C90" s="107" t="s">
        <v>35</v>
      </c>
      <c r="D90" s="108">
        <f>'[2]6'!O59</f>
        <v>0</v>
      </c>
      <c r="E90" s="108" t="str">
        <f>'[2]6'!F59</f>
        <v>草加西</v>
      </c>
      <c r="G90" s="106" t="str">
        <f>'[2]6'!F60</f>
        <v>越谷南</v>
      </c>
      <c r="H90" s="106">
        <f>'[2]6'!O60</f>
        <v>0</v>
      </c>
      <c r="I90" s="107" t="s">
        <v>35</v>
      </c>
      <c r="J90" s="108">
        <f>'[2]6'!O61</f>
        <v>0</v>
      </c>
      <c r="K90" s="108" t="str">
        <f>'[2]6'!F61</f>
        <v>浦和北</v>
      </c>
    </row>
    <row r="91" spans="1:11" ht="11.25" customHeight="1" thickTop="1" x14ac:dyDescent="0.15">
      <c r="A91" s="109" t="s">
        <v>34</v>
      </c>
      <c r="B91" s="110">
        <f>'[2]6'!A62</f>
        <v>45</v>
      </c>
      <c r="C91" s="110"/>
      <c r="D91" s="110"/>
      <c r="E91" s="111"/>
      <c r="F91" s="95"/>
      <c r="G91" s="109" t="s">
        <v>34</v>
      </c>
      <c r="H91" s="110">
        <f>'[2]6'!A64</f>
        <v>46</v>
      </c>
      <c r="I91" s="110"/>
      <c r="J91" s="110"/>
      <c r="K91" s="111"/>
    </row>
    <row r="92" spans="1:11" ht="11.25" customHeight="1" x14ac:dyDescent="0.15">
      <c r="A92" s="100" t="str">
        <f>'[2]6'!E62</f>
        <v>板垣　悠太</v>
      </c>
      <c r="B92" s="101">
        <f>'[2]6'!M62</f>
        <v>21</v>
      </c>
      <c r="C92" s="102" t="s">
        <v>35</v>
      </c>
      <c r="D92" s="103">
        <f>'[2]6'!M63</f>
        <v>19</v>
      </c>
      <c r="E92" s="104" t="str">
        <f>'[2]6'!E63</f>
        <v>門馬　圭佑</v>
      </c>
      <c r="F92" s="95"/>
      <c r="G92" s="100" t="str">
        <f>'[2]6'!E64</f>
        <v>細田　幸汰</v>
      </c>
      <c r="H92" s="101">
        <f>'[2]6'!M64</f>
        <v>21</v>
      </c>
      <c r="I92" s="102" t="s">
        <v>35</v>
      </c>
      <c r="J92" s="103">
        <f>'[2]6'!M65</f>
        <v>23</v>
      </c>
      <c r="K92" s="104" t="str">
        <f>'[2]6'!E65</f>
        <v>安田　健</v>
      </c>
    </row>
    <row r="93" spans="1:11" ht="11.25" customHeight="1" x14ac:dyDescent="0.15">
      <c r="A93" s="105"/>
      <c r="B93" s="100">
        <f>'[2]6'!N62</f>
        <v>11</v>
      </c>
      <c r="C93" s="99" t="s">
        <v>35</v>
      </c>
      <c r="D93" s="104">
        <f>'[2]6'!N63</f>
        <v>21</v>
      </c>
      <c r="E93" s="105"/>
      <c r="F93" s="95"/>
      <c r="G93" s="105"/>
      <c r="H93" s="100">
        <f>'[2]6'!N64</f>
        <v>18</v>
      </c>
      <c r="I93" s="99" t="s">
        <v>35</v>
      </c>
      <c r="J93" s="104">
        <f>'[2]6'!N65</f>
        <v>21</v>
      </c>
      <c r="K93" s="105"/>
    </row>
    <row r="94" spans="1:11" ht="11.25" customHeight="1" thickBot="1" x14ac:dyDescent="0.2">
      <c r="A94" s="106" t="str">
        <f>'[2]6'!F62</f>
        <v>久喜北陽</v>
      </c>
      <c r="B94" s="106">
        <f>'[2]6'!O62</f>
        <v>12</v>
      </c>
      <c r="C94" s="107" t="s">
        <v>35</v>
      </c>
      <c r="D94" s="108">
        <f>'[2]6'!O63</f>
        <v>21</v>
      </c>
      <c r="E94" s="108" t="str">
        <f>'[2]6'!F63</f>
        <v>大宮南</v>
      </c>
      <c r="F94" s="95"/>
      <c r="G94" s="109" t="str">
        <f>'[2]6'!F64</f>
        <v>花咲徳栄</v>
      </c>
      <c r="H94" s="109">
        <f>'[2]6'!O64</f>
        <v>0</v>
      </c>
      <c r="I94" s="110" t="s">
        <v>35</v>
      </c>
      <c r="J94" s="111">
        <f>'[2]6'!O65</f>
        <v>0</v>
      </c>
      <c r="K94" s="111" t="str">
        <f>'[2]6'!F65</f>
        <v>小松原</v>
      </c>
    </row>
    <row r="95" spans="1:11" ht="11.25" customHeight="1" thickTop="1" x14ac:dyDescent="0.15">
      <c r="A95" s="95"/>
      <c r="B95" s="95"/>
      <c r="C95" s="95"/>
      <c r="D95" s="95"/>
      <c r="E95" s="95"/>
      <c r="F95" s="95"/>
      <c r="G95" s="95"/>
      <c r="H95" s="95"/>
      <c r="I95" s="95"/>
      <c r="J95" s="95"/>
      <c r="K95" s="95"/>
    </row>
    <row r="96" spans="1:11" ht="11.25" customHeight="1" x14ac:dyDescent="0.15">
      <c r="A96" s="95"/>
      <c r="B96" s="95"/>
      <c r="C96" s="95"/>
      <c r="D96" s="95"/>
      <c r="E96" s="95"/>
      <c r="F96" s="95"/>
      <c r="G96" s="95"/>
      <c r="H96" s="95"/>
      <c r="I96" s="95"/>
      <c r="J96" s="95"/>
      <c r="K96" s="95"/>
    </row>
    <row r="97" spans="1:11" ht="11.25" customHeight="1" x14ac:dyDescent="0.15">
      <c r="A97" s="95" t="s">
        <v>37</v>
      </c>
      <c r="B97" s="95"/>
      <c r="C97" s="95"/>
      <c r="D97" s="95"/>
      <c r="E97" s="95"/>
      <c r="F97" s="95"/>
      <c r="G97" s="95"/>
      <c r="H97" s="95"/>
      <c r="I97" s="95"/>
      <c r="J97" s="95"/>
      <c r="K97" s="95"/>
    </row>
    <row r="98" spans="1:11" ht="11.25" customHeight="1" x14ac:dyDescent="0.15">
      <c r="A98" s="96" t="s">
        <v>34</v>
      </c>
      <c r="B98" s="97">
        <f>'[2]5'!A2</f>
        <v>47</v>
      </c>
      <c r="C98" s="97"/>
      <c r="D98" s="97"/>
      <c r="E98" s="98"/>
      <c r="F98" s="95"/>
      <c r="G98" s="96" t="s">
        <v>34</v>
      </c>
      <c r="H98" s="97">
        <f>'[2]5'!A4</f>
        <v>48</v>
      </c>
      <c r="I98" s="97"/>
      <c r="J98" s="97"/>
      <c r="K98" s="98"/>
    </row>
    <row r="99" spans="1:11" ht="11.25" customHeight="1" x14ac:dyDescent="0.15">
      <c r="A99" s="100" t="str">
        <f>'[2]5'!E2</f>
        <v>醍醐　巧人</v>
      </c>
      <c r="B99" s="101">
        <f>'[2]5'!M2</f>
        <v>21</v>
      </c>
      <c r="C99" s="102" t="s">
        <v>35</v>
      </c>
      <c r="D99" s="103">
        <f>'[2]5'!M3</f>
        <v>11</v>
      </c>
      <c r="E99" s="104" t="str">
        <f>'[2]5'!E3</f>
        <v>国分　輝大</v>
      </c>
      <c r="F99" s="95"/>
      <c r="G99" s="100" t="str">
        <f>'[2]5'!E4</f>
        <v>小林　光秀</v>
      </c>
      <c r="H99" s="101">
        <f>'[2]5'!M4</f>
        <v>15</v>
      </c>
      <c r="I99" s="102" t="s">
        <v>35</v>
      </c>
      <c r="J99" s="103">
        <f>'[2]5'!M5</f>
        <v>21</v>
      </c>
      <c r="K99" s="104" t="str">
        <f>'[2]5'!E5</f>
        <v>難波江　諒</v>
      </c>
    </row>
    <row r="100" spans="1:11" ht="11.25" customHeight="1" x14ac:dyDescent="0.15">
      <c r="A100" s="105"/>
      <c r="B100" s="100">
        <f>'[2]5'!N2</f>
        <v>21</v>
      </c>
      <c r="C100" s="99" t="s">
        <v>35</v>
      </c>
      <c r="D100" s="104">
        <f>'[2]5'!N3</f>
        <v>9</v>
      </c>
      <c r="E100" s="105">
        <v>3</v>
      </c>
      <c r="F100" s="95"/>
      <c r="G100" s="105"/>
      <c r="H100" s="100">
        <f>'[2]5'!N4</f>
        <v>21</v>
      </c>
      <c r="I100" s="99" t="s">
        <v>35</v>
      </c>
      <c r="J100" s="104">
        <f>'[2]5'!N5</f>
        <v>16</v>
      </c>
      <c r="K100" s="105"/>
    </row>
    <row r="101" spans="1:11" ht="11.25" customHeight="1" thickBot="1" x14ac:dyDescent="0.2">
      <c r="A101" s="106" t="str">
        <f>'[2]5'!F2</f>
        <v>小松原</v>
      </c>
      <c r="B101" s="106">
        <f>'[2]5'!O2</f>
        <v>0</v>
      </c>
      <c r="C101" s="107" t="s">
        <v>35</v>
      </c>
      <c r="D101" s="108">
        <f>'[2]5'!O3</f>
        <v>0</v>
      </c>
      <c r="E101" s="108" t="str">
        <f>'[2]5'!F3</f>
        <v>山村学園</v>
      </c>
      <c r="F101" s="95"/>
      <c r="G101" s="106" t="str">
        <f>'[2]5'!F4</f>
        <v>川口東</v>
      </c>
      <c r="H101" s="106">
        <f>'[2]5'!O4</f>
        <v>17</v>
      </c>
      <c r="I101" s="107" t="s">
        <v>35</v>
      </c>
      <c r="J101" s="108">
        <f>'[2]5'!O5</f>
        <v>21</v>
      </c>
      <c r="K101" s="108" t="str">
        <f>'[2]5'!F5</f>
        <v>早大本庄</v>
      </c>
    </row>
    <row r="102" spans="1:11" ht="11.25" customHeight="1" thickTop="1" x14ac:dyDescent="0.15">
      <c r="A102" s="109" t="s">
        <v>34</v>
      </c>
      <c r="B102" s="110">
        <f>'[2]5'!A6</f>
        <v>49</v>
      </c>
      <c r="C102" s="110"/>
      <c r="D102" s="110"/>
      <c r="E102" s="111"/>
      <c r="F102" s="95"/>
      <c r="G102" s="109" t="s">
        <v>34</v>
      </c>
      <c r="H102" s="110">
        <f>'[2]5'!A8</f>
        <v>50</v>
      </c>
      <c r="I102" s="110"/>
      <c r="J102" s="110"/>
      <c r="K102" s="111"/>
    </row>
    <row r="103" spans="1:11" ht="11.25" customHeight="1" x14ac:dyDescent="0.15">
      <c r="A103" s="100" t="str">
        <f>'[2]5'!E6</f>
        <v>茂木　工</v>
      </c>
      <c r="B103" s="101">
        <f>'[2]5'!M6</f>
        <v>21</v>
      </c>
      <c r="C103" s="102" t="s">
        <v>35</v>
      </c>
      <c r="D103" s="103">
        <f>'[2]5'!M7</f>
        <v>13</v>
      </c>
      <c r="E103" s="104" t="str">
        <f>'[2]5'!E7</f>
        <v>安藤　悠平</v>
      </c>
      <c r="F103" s="95"/>
      <c r="G103" s="100" t="str">
        <f>'[2]5'!E8</f>
        <v>渡邉　央樹</v>
      </c>
      <c r="H103" s="101">
        <f>'[2]5'!M8</f>
        <v>12</v>
      </c>
      <c r="I103" s="102" t="s">
        <v>35</v>
      </c>
      <c r="J103" s="103">
        <f>'[2]5'!M9</f>
        <v>21</v>
      </c>
      <c r="K103" s="104" t="str">
        <f>'[2]5'!E9</f>
        <v>小倉　楓哉</v>
      </c>
    </row>
    <row r="104" spans="1:11" ht="11.25" customHeight="1" x14ac:dyDescent="0.15">
      <c r="A104" s="105"/>
      <c r="B104" s="100">
        <f>'[2]5'!N6</f>
        <v>21</v>
      </c>
      <c r="C104" s="99" t="s">
        <v>35</v>
      </c>
      <c r="D104" s="104">
        <f>'[2]5'!N7</f>
        <v>7</v>
      </c>
      <c r="E104" s="105"/>
      <c r="F104" s="95"/>
      <c r="G104" s="105"/>
      <c r="H104" s="100">
        <f>'[2]5'!N8</f>
        <v>11</v>
      </c>
      <c r="I104" s="99" t="s">
        <v>35</v>
      </c>
      <c r="J104" s="104">
        <f>'[2]5'!N9</f>
        <v>21</v>
      </c>
      <c r="K104" s="105"/>
    </row>
    <row r="105" spans="1:11" ht="11.25" customHeight="1" thickBot="1" x14ac:dyDescent="0.2">
      <c r="A105" s="106" t="str">
        <f>'[2]5'!F6</f>
        <v>小松原</v>
      </c>
      <c r="B105" s="106">
        <f>'[2]5'!O6</f>
        <v>0</v>
      </c>
      <c r="C105" s="107" t="s">
        <v>35</v>
      </c>
      <c r="D105" s="108">
        <f>'[2]5'!O7</f>
        <v>0</v>
      </c>
      <c r="E105" s="108" t="str">
        <f>'[2]5'!F7</f>
        <v>鴻巣</v>
      </c>
      <c r="F105" s="95"/>
      <c r="G105" s="106" t="str">
        <f>'[2]5'!F8</f>
        <v>花咲徳栄</v>
      </c>
      <c r="H105" s="106">
        <f>'[2]5'!O8</f>
        <v>0</v>
      </c>
      <c r="I105" s="107" t="s">
        <v>35</v>
      </c>
      <c r="J105" s="108">
        <f>'[2]5'!O9</f>
        <v>0</v>
      </c>
      <c r="K105" s="108" t="str">
        <f>'[2]5'!F9</f>
        <v>越谷南</v>
      </c>
    </row>
    <row r="106" spans="1:11" ht="11.25" customHeight="1" thickTop="1" x14ac:dyDescent="0.15">
      <c r="A106" s="96" t="s">
        <v>34</v>
      </c>
      <c r="B106" s="97">
        <f>'[2]5'!A10</f>
        <v>51</v>
      </c>
      <c r="C106" s="97"/>
      <c r="D106" s="97"/>
      <c r="E106" s="98"/>
      <c r="F106" s="95"/>
      <c r="G106" s="109" t="s">
        <v>34</v>
      </c>
      <c r="H106" s="110">
        <f>'[2]5'!A12</f>
        <v>52</v>
      </c>
      <c r="I106" s="110"/>
      <c r="J106" s="110"/>
      <c r="K106" s="111"/>
    </row>
    <row r="107" spans="1:11" ht="11.25" customHeight="1" x14ac:dyDescent="0.15">
      <c r="A107" s="100" t="str">
        <f>'[2]5'!E10</f>
        <v>小室　結生</v>
      </c>
      <c r="B107" s="101">
        <f>'[2]5'!M10</f>
        <v>21</v>
      </c>
      <c r="C107" s="102" t="s">
        <v>35</v>
      </c>
      <c r="D107" s="103">
        <f>'[2]5'!M11</f>
        <v>14</v>
      </c>
      <c r="E107" s="104" t="str">
        <f>'[2]5'!E11</f>
        <v>勝山　潤一</v>
      </c>
      <c r="F107" s="95"/>
      <c r="G107" s="100" t="str">
        <f>'[2]5'!E12</f>
        <v>郡　裕太</v>
      </c>
      <c r="H107" s="101">
        <f>'[2]5'!M12</f>
        <v>21</v>
      </c>
      <c r="I107" s="102" t="s">
        <v>35</v>
      </c>
      <c r="J107" s="103">
        <f>'[2]5'!M13</f>
        <v>17</v>
      </c>
      <c r="K107" s="104" t="str">
        <f>'[2]5'!E13</f>
        <v>高澤　恭祐</v>
      </c>
    </row>
    <row r="108" spans="1:11" ht="11.25" customHeight="1" x14ac:dyDescent="0.15">
      <c r="A108" s="105"/>
      <c r="B108" s="100">
        <f>'[2]5'!N10</f>
        <v>22</v>
      </c>
      <c r="C108" s="99" t="s">
        <v>35</v>
      </c>
      <c r="D108" s="104">
        <f>'[2]5'!N11</f>
        <v>20</v>
      </c>
      <c r="E108" s="105"/>
      <c r="F108" s="95"/>
      <c r="G108" s="105"/>
      <c r="H108" s="100">
        <f>'[2]5'!N12</f>
        <v>13</v>
      </c>
      <c r="I108" s="99" t="s">
        <v>35</v>
      </c>
      <c r="J108" s="104">
        <f>'[2]5'!N13</f>
        <v>21</v>
      </c>
      <c r="K108" s="105"/>
    </row>
    <row r="109" spans="1:11" ht="11.25" customHeight="1" thickBot="1" x14ac:dyDescent="0.2">
      <c r="A109" s="106" t="str">
        <f>'[2]5'!F10</f>
        <v>川越東</v>
      </c>
      <c r="B109" s="106">
        <f>'[2]5'!O10</f>
        <v>0</v>
      </c>
      <c r="C109" s="107" t="s">
        <v>35</v>
      </c>
      <c r="D109" s="108">
        <f>'[2]5'!O11</f>
        <v>0</v>
      </c>
      <c r="E109" s="108" t="str">
        <f>'[2]5'!F11</f>
        <v>川口東</v>
      </c>
      <c r="F109" s="95"/>
      <c r="G109" s="106" t="str">
        <f>'[2]5'!F12</f>
        <v>小松原</v>
      </c>
      <c r="H109" s="106">
        <f>'[2]5'!O12</f>
        <v>11</v>
      </c>
      <c r="I109" s="107" t="s">
        <v>35</v>
      </c>
      <c r="J109" s="108">
        <f>'[2]5'!O13</f>
        <v>21</v>
      </c>
      <c r="K109" s="108" t="str">
        <f>'[2]5'!F13</f>
        <v>鴻巣</v>
      </c>
    </row>
    <row r="110" spans="1:11" ht="11.25" customHeight="1" thickTop="1" x14ac:dyDescent="0.15">
      <c r="A110" s="109" t="s">
        <v>34</v>
      </c>
      <c r="B110" s="110">
        <f>'[2]5'!A14</f>
        <v>53</v>
      </c>
      <c r="C110" s="110"/>
      <c r="D110" s="110"/>
      <c r="E110" s="111"/>
      <c r="F110" s="95"/>
      <c r="G110" s="109" t="s">
        <v>34</v>
      </c>
      <c r="H110" s="110">
        <f>'[2]5'!A16</f>
        <v>54</v>
      </c>
      <c r="I110" s="110"/>
      <c r="J110" s="110"/>
      <c r="K110" s="111"/>
    </row>
    <row r="111" spans="1:11" ht="11.25" customHeight="1" x14ac:dyDescent="0.15">
      <c r="A111" s="100" t="str">
        <f>'[2]5'!E14</f>
        <v>鹿野　真知人</v>
      </c>
      <c r="B111" s="101">
        <f>'[2]5'!M14</f>
        <v>18</v>
      </c>
      <c r="C111" s="102" t="s">
        <v>35</v>
      </c>
      <c r="D111" s="103">
        <f>'[2]5'!M15</f>
        <v>21</v>
      </c>
      <c r="E111" s="104" t="str">
        <f>'[2]5'!E15</f>
        <v>吉澤　直人</v>
      </c>
      <c r="F111" s="95"/>
      <c r="G111" s="100" t="str">
        <f>'[2]5'!E16</f>
        <v>倉根　亮太</v>
      </c>
      <c r="H111" s="101">
        <f>'[2]5'!M16</f>
        <v>11</v>
      </c>
      <c r="I111" s="102" t="s">
        <v>35</v>
      </c>
      <c r="J111" s="103">
        <f>'[2]5'!M17</f>
        <v>21</v>
      </c>
      <c r="K111" s="104" t="str">
        <f>'[2]5'!E17</f>
        <v>新井　風海</v>
      </c>
    </row>
    <row r="112" spans="1:11" ht="11.25" customHeight="1" x14ac:dyDescent="0.15">
      <c r="A112" s="105"/>
      <c r="B112" s="100">
        <f>'[2]5'!N14</f>
        <v>8</v>
      </c>
      <c r="C112" s="99" t="s">
        <v>35</v>
      </c>
      <c r="D112" s="104">
        <f>'[2]5'!N15</f>
        <v>21</v>
      </c>
      <c r="E112" s="105"/>
      <c r="F112" s="95"/>
      <c r="G112" s="105"/>
      <c r="H112" s="100">
        <f>'[2]5'!N16</f>
        <v>10</v>
      </c>
      <c r="I112" s="99" t="s">
        <v>35</v>
      </c>
      <c r="J112" s="104">
        <f>'[2]5'!N17</f>
        <v>21</v>
      </c>
      <c r="K112" s="105"/>
    </row>
    <row r="113" spans="1:11" ht="11.25" customHeight="1" thickBot="1" x14ac:dyDescent="0.2">
      <c r="A113" s="106" t="str">
        <f>'[2]5'!F14</f>
        <v>所沢中央</v>
      </c>
      <c r="B113" s="106">
        <f>'[2]5'!O14</f>
        <v>0</v>
      </c>
      <c r="C113" s="107" t="s">
        <v>35</v>
      </c>
      <c r="D113" s="108">
        <f>'[2]5'!O15</f>
        <v>0</v>
      </c>
      <c r="E113" s="108" t="str">
        <f>'[2]5'!F15</f>
        <v>春日部</v>
      </c>
      <c r="F113" s="95"/>
      <c r="G113" s="106" t="str">
        <f>'[2]5'!F16</f>
        <v>所沢西</v>
      </c>
      <c r="H113" s="106">
        <f>'[2]5'!O16</f>
        <v>0</v>
      </c>
      <c r="I113" s="107" t="s">
        <v>35</v>
      </c>
      <c r="J113" s="108">
        <f>'[2]5'!O17</f>
        <v>0</v>
      </c>
      <c r="K113" s="108" t="str">
        <f>'[2]5'!F17</f>
        <v>小松原</v>
      </c>
    </row>
    <row r="114" spans="1:11" ht="11.25" customHeight="1" thickTop="1" x14ac:dyDescent="0.15">
      <c r="A114" s="96" t="s">
        <v>34</v>
      </c>
      <c r="B114" s="97">
        <f>'[2]5'!A18</f>
        <v>55</v>
      </c>
      <c r="C114" s="97"/>
      <c r="D114" s="97"/>
      <c r="E114" s="98"/>
      <c r="G114" s="109" t="s">
        <v>34</v>
      </c>
      <c r="H114" s="110">
        <f>'[2]5'!A20</f>
        <v>56</v>
      </c>
      <c r="I114" s="110"/>
      <c r="J114" s="110"/>
      <c r="K114" s="111"/>
    </row>
    <row r="115" spans="1:11" ht="11.25" customHeight="1" x14ac:dyDescent="0.15">
      <c r="A115" s="100" t="str">
        <f>'[2]5'!E18</f>
        <v>星野　大地</v>
      </c>
      <c r="B115" s="101">
        <f>'[2]5'!M18</f>
        <v>16</v>
      </c>
      <c r="C115" s="102" t="s">
        <v>35</v>
      </c>
      <c r="D115" s="103">
        <f>'[2]5'!M19</f>
        <v>21</v>
      </c>
      <c r="E115" s="104" t="str">
        <f>'[2]5'!E19</f>
        <v>青木　荘太郎</v>
      </c>
      <c r="G115" s="100" t="str">
        <f>'[2]5'!E20</f>
        <v>節田　直也</v>
      </c>
      <c r="H115" s="101">
        <f>'[2]5'!M20</f>
        <v>4</v>
      </c>
      <c r="I115" s="102" t="s">
        <v>35</v>
      </c>
      <c r="J115" s="103">
        <f>'[2]5'!M21</f>
        <v>21</v>
      </c>
      <c r="K115" s="104" t="str">
        <f>'[2]5'!E21</f>
        <v>牧岡　俊介</v>
      </c>
    </row>
    <row r="116" spans="1:11" ht="11.25" customHeight="1" x14ac:dyDescent="0.15">
      <c r="A116" s="105"/>
      <c r="B116" s="100">
        <f>'[2]5'!N18</f>
        <v>22</v>
      </c>
      <c r="C116" s="99" t="s">
        <v>35</v>
      </c>
      <c r="D116" s="104">
        <f>'[2]5'!N19</f>
        <v>24</v>
      </c>
      <c r="E116" s="105"/>
      <c r="G116" s="105"/>
      <c r="H116" s="100">
        <f>'[2]5'!N20</f>
        <v>21</v>
      </c>
      <c r="I116" s="99" t="s">
        <v>35</v>
      </c>
      <c r="J116" s="104">
        <f>'[2]5'!N21</f>
        <v>14</v>
      </c>
      <c r="K116" s="105"/>
    </row>
    <row r="117" spans="1:11" ht="11.25" customHeight="1" thickBot="1" x14ac:dyDescent="0.2">
      <c r="A117" s="106" t="str">
        <f>'[2]5'!F18</f>
        <v>鴻巣</v>
      </c>
      <c r="B117" s="106">
        <f>'[2]5'!O18</f>
        <v>0</v>
      </c>
      <c r="C117" s="107" t="s">
        <v>35</v>
      </c>
      <c r="D117" s="108">
        <f>'[2]5'!O19</f>
        <v>0</v>
      </c>
      <c r="E117" s="108" t="str">
        <f>'[2]5'!F19</f>
        <v>久喜北陽</v>
      </c>
      <c r="G117" s="106" t="str">
        <f>'[2]5'!F20</f>
        <v>川口東</v>
      </c>
      <c r="H117" s="106">
        <f>'[2]5'!O20</f>
        <v>21</v>
      </c>
      <c r="I117" s="107" t="s">
        <v>35</v>
      </c>
      <c r="J117" s="108">
        <f>'[2]5'!O21</f>
        <v>18</v>
      </c>
      <c r="K117" s="108" t="str">
        <f>'[2]5'!F21</f>
        <v>小松原</v>
      </c>
    </row>
    <row r="118" spans="1:11" ht="11.25" customHeight="1" thickTop="1" x14ac:dyDescent="0.15">
      <c r="A118" s="109" t="s">
        <v>34</v>
      </c>
      <c r="B118" s="110">
        <f>'[2]5'!A22</f>
        <v>57</v>
      </c>
      <c r="C118" s="110"/>
      <c r="D118" s="110"/>
      <c r="E118" s="111"/>
      <c r="G118" s="109" t="s">
        <v>34</v>
      </c>
      <c r="H118" s="110">
        <f>'[2]5'!A24</f>
        <v>58</v>
      </c>
      <c r="I118" s="110"/>
      <c r="J118" s="110"/>
      <c r="K118" s="111"/>
    </row>
    <row r="119" spans="1:11" ht="11.25" customHeight="1" x14ac:dyDescent="0.15">
      <c r="A119" s="100" t="str">
        <f>'[2]5'!E22</f>
        <v>佐藤　圭太</v>
      </c>
      <c r="B119" s="101">
        <f>'[2]5'!M22</f>
        <v>21</v>
      </c>
      <c r="C119" s="102" t="s">
        <v>35</v>
      </c>
      <c r="D119" s="103">
        <f>'[2]5'!M23</f>
        <v>14</v>
      </c>
      <c r="E119" s="104" t="str">
        <f>'[2]5'!E23</f>
        <v>大木　貴裕</v>
      </c>
      <c r="G119" s="100" t="str">
        <f>'[2]5'!E24</f>
        <v>坂本　祐樹</v>
      </c>
      <c r="H119" s="101">
        <f>'[2]5'!M24</f>
        <v>8</v>
      </c>
      <c r="I119" s="102" t="s">
        <v>35</v>
      </c>
      <c r="J119" s="103">
        <f>'[2]5'!M25</f>
        <v>21</v>
      </c>
      <c r="K119" s="104" t="str">
        <f>'[2]5'!E25</f>
        <v>本田　悠茉</v>
      </c>
    </row>
    <row r="120" spans="1:11" ht="11.25" customHeight="1" x14ac:dyDescent="0.15">
      <c r="A120" s="105"/>
      <c r="B120" s="100">
        <f>'[2]5'!N22</f>
        <v>21</v>
      </c>
      <c r="C120" s="99" t="s">
        <v>35</v>
      </c>
      <c r="D120" s="104">
        <f>'[2]5'!N23</f>
        <v>18</v>
      </c>
      <c r="E120" s="105"/>
      <c r="G120" s="105"/>
      <c r="H120" s="100">
        <f>'[2]5'!N24</f>
        <v>15</v>
      </c>
      <c r="I120" s="99" t="s">
        <v>35</v>
      </c>
      <c r="J120" s="104">
        <f>'[2]5'!N25</f>
        <v>21</v>
      </c>
      <c r="K120" s="105"/>
    </row>
    <row r="121" spans="1:11" ht="11.25" customHeight="1" thickBot="1" x14ac:dyDescent="0.2">
      <c r="A121" s="106" t="str">
        <f>'[2]5'!F22</f>
        <v>春日部工</v>
      </c>
      <c r="B121" s="106">
        <f>'[2]5'!O22</f>
        <v>0</v>
      </c>
      <c r="C121" s="107" t="s">
        <v>35</v>
      </c>
      <c r="D121" s="108">
        <f>'[2]5'!O23</f>
        <v>0</v>
      </c>
      <c r="E121" s="108" t="str">
        <f>'[2]5'!F23</f>
        <v>早大本庄</v>
      </c>
      <c r="G121" s="106" t="str">
        <f>'[2]5'!F24</f>
        <v>越谷南</v>
      </c>
      <c r="H121" s="106">
        <f>'[2]5'!O24</f>
        <v>0</v>
      </c>
      <c r="I121" s="107" t="s">
        <v>35</v>
      </c>
      <c r="J121" s="108">
        <f>'[2]5'!O25</f>
        <v>0</v>
      </c>
      <c r="K121" s="108" t="str">
        <f>'[2]5'!F25</f>
        <v>小松原</v>
      </c>
    </row>
    <row r="122" spans="1:11" ht="11.25" customHeight="1" thickTop="1" x14ac:dyDescent="0.15">
      <c r="A122" s="96" t="s">
        <v>34</v>
      </c>
      <c r="B122" s="97">
        <f>'[2]5'!A26</f>
        <v>59</v>
      </c>
      <c r="C122" s="97"/>
      <c r="D122" s="97"/>
      <c r="E122" s="98"/>
      <c r="G122" s="109" t="s">
        <v>34</v>
      </c>
      <c r="H122" s="110">
        <f>'[2]5'!A28</f>
        <v>60</v>
      </c>
      <c r="I122" s="110"/>
      <c r="J122" s="110"/>
      <c r="K122" s="111"/>
    </row>
    <row r="123" spans="1:11" ht="11.25" customHeight="1" x14ac:dyDescent="0.15">
      <c r="A123" s="100" t="str">
        <f>'[2]5'!E26</f>
        <v>仁井　政希</v>
      </c>
      <c r="B123" s="101">
        <f>'[2]5'!M26</f>
        <v>21</v>
      </c>
      <c r="C123" s="102" t="s">
        <v>35</v>
      </c>
      <c r="D123" s="103">
        <f>'[2]5'!M27</f>
        <v>5</v>
      </c>
      <c r="E123" s="104" t="str">
        <f>'[2]5'!E27</f>
        <v>金子　裕紀</v>
      </c>
      <c r="G123" s="100" t="str">
        <f>'[2]5'!E28</f>
        <v>石田　和貴</v>
      </c>
      <c r="H123" s="101">
        <f>'[2]5'!M28</f>
        <v>10</v>
      </c>
      <c r="I123" s="102" t="s">
        <v>35</v>
      </c>
      <c r="J123" s="103">
        <f>'[2]5'!M29</f>
        <v>21</v>
      </c>
      <c r="K123" s="104" t="str">
        <f>'[2]5'!E29</f>
        <v>城間　盛亮</v>
      </c>
    </row>
    <row r="124" spans="1:11" ht="11.25" customHeight="1" x14ac:dyDescent="0.15">
      <c r="A124" s="105"/>
      <c r="B124" s="100">
        <f>'[2]5'!N26</f>
        <v>16</v>
      </c>
      <c r="C124" s="99" t="s">
        <v>35</v>
      </c>
      <c r="D124" s="104">
        <f>'[2]5'!N27</f>
        <v>21</v>
      </c>
      <c r="E124" s="105"/>
      <c r="G124" s="105"/>
      <c r="H124" s="100">
        <f>'[2]5'!N28</f>
        <v>8</v>
      </c>
      <c r="I124" s="99" t="s">
        <v>35</v>
      </c>
      <c r="J124" s="104">
        <f>'[2]5'!N29</f>
        <v>21</v>
      </c>
      <c r="K124" s="105"/>
    </row>
    <row r="125" spans="1:11" ht="11.25" customHeight="1" thickBot="1" x14ac:dyDescent="0.2">
      <c r="A125" s="106" t="str">
        <f>'[2]5'!F26</f>
        <v>所沢中央</v>
      </c>
      <c r="B125" s="106">
        <f>'[2]5'!O26</f>
        <v>27</v>
      </c>
      <c r="C125" s="107" t="s">
        <v>35</v>
      </c>
      <c r="D125" s="108">
        <f>'[2]5'!O27</f>
        <v>25</v>
      </c>
      <c r="E125" s="108" t="str">
        <f>'[2]5'!F27</f>
        <v>川口東</v>
      </c>
      <c r="G125" s="106" t="str">
        <f>'[2]5'!F28</f>
        <v>松伏</v>
      </c>
      <c r="H125" s="106">
        <f>'[2]5'!O28</f>
        <v>0</v>
      </c>
      <c r="I125" s="107" t="s">
        <v>35</v>
      </c>
      <c r="J125" s="108">
        <f>'[2]5'!O29</f>
        <v>0</v>
      </c>
      <c r="K125" s="108" t="str">
        <f>'[2]5'!F29</f>
        <v>北本</v>
      </c>
    </row>
    <row r="126" spans="1:11" ht="11.25" customHeight="1" thickTop="1" x14ac:dyDescent="0.15">
      <c r="A126" s="109" t="s">
        <v>34</v>
      </c>
      <c r="B126" s="110">
        <f>'[2]5'!A30</f>
        <v>61</v>
      </c>
      <c r="C126" s="110"/>
      <c r="D126" s="110"/>
      <c r="E126" s="111"/>
      <c r="F126" s="95"/>
      <c r="G126" s="109" t="s">
        <v>34</v>
      </c>
      <c r="H126" s="110">
        <f>'[2]5'!A32</f>
        <v>62</v>
      </c>
      <c r="I126" s="110"/>
      <c r="J126" s="110"/>
      <c r="K126" s="111"/>
    </row>
    <row r="127" spans="1:11" ht="11.25" customHeight="1" x14ac:dyDescent="0.15">
      <c r="A127" s="100" t="str">
        <f>'[2]5'!E30</f>
        <v>田辺　晃輝</v>
      </c>
      <c r="B127" s="101">
        <f>'[2]5'!M30</f>
        <v>9</v>
      </c>
      <c r="C127" s="102" t="s">
        <v>35</v>
      </c>
      <c r="D127" s="103">
        <f>'[2]5'!M31</f>
        <v>21</v>
      </c>
      <c r="E127" s="104" t="str">
        <f>'[2]5'!E31</f>
        <v>前川原　拓也</v>
      </c>
      <c r="F127" s="95"/>
      <c r="G127" s="100" t="str">
        <f>'[2]5'!E32</f>
        <v>門馬　圭佑</v>
      </c>
      <c r="H127" s="101">
        <f>'[2]5'!M32</f>
        <v>7</v>
      </c>
      <c r="I127" s="102" t="s">
        <v>35</v>
      </c>
      <c r="J127" s="103">
        <f>'[2]5'!M33</f>
        <v>21</v>
      </c>
      <c r="K127" s="104" t="str">
        <f>'[2]5'!E33</f>
        <v>安田　健</v>
      </c>
    </row>
    <row r="128" spans="1:11" ht="11.25" customHeight="1" x14ac:dyDescent="0.15">
      <c r="A128" s="105"/>
      <c r="B128" s="100">
        <f>'[2]5'!N30</f>
        <v>21</v>
      </c>
      <c r="C128" s="99" t="s">
        <v>35</v>
      </c>
      <c r="D128" s="104">
        <f>'[2]5'!N31</f>
        <v>19</v>
      </c>
      <c r="E128" s="105"/>
      <c r="F128" s="95"/>
      <c r="G128" s="105"/>
      <c r="H128" s="100">
        <f>'[2]5'!N32</f>
        <v>18</v>
      </c>
      <c r="I128" s="99" t="s">
        <v>35</v>
      </c>
      <c r="J128" s="104">
        <f>'[2]5'!N33</f>
        <v>21</v>
      </c>
      <c r="K128" s="105"/>
    </row>
    <row r="129" spans="1:11" ht="11.25" customHeight="1" thickBot="1" x14ac:dyDescent="0.2">
      <c r="A129" s="106" t="str">
        <f>'[2]5'!F30</f>
        <v>鴻巣</v>
      </c>
      <c r="B129" s="106">
        <f>'[2]5'!O30</f>
        <v>8</v>
      </c>
      <c r="C129" s="107" t="s">
        <v>35</v>
      </c>
      <c r="D129" s="108">
        <f>'[2]5'!O31</f>
        <v>21</v>
      </c>
      <c r="E129" s="108" t="str">
        <f>'[2]5'!F31</f>
        <v>浦和北</v>
      </c>
      <c r="F129" s="95"/>
      <c r="G129" s="109" t="str">
        <f>'[2]5'!F32</f>
        <v>大宮南</v>
      </c>
      <c r="H129" s="109">
        <f>'[2]5'!O32</f>
        <v>0</v>
      </c>
      <c r="I129" s="110" t="s">
        <v>35</v>
      </c>
      <c r="J129" s="111">
        <f>'[2]5'!O33</f>
        <v>0</v>
      </c>
      <c r="K129" s="111" t="str">
        <f>'[2]5'!F33</f>
        <v>小松原</v>
      </c>
    </row>
    <row r="130" spans="1:11" ht="11.25" customHeight="1" thickTop="1" x14ac:dyDescent="0.15">
      <c r="A130" s="95"/>
      <c r="B130" s="95"/>
      <c r="C130" s="95"/>
      <c r="D130" s="95"/>
      <c r="E130" s="95"/>
      <c r="F130" s="95"/>
    </row>
    <row r="131" spans="1:11" ht="11.25" customHeight="1" x14ac:dyDescent="0.15">
      <c r="A131" s="95" t="s">
        <v>38</v>
      </c>
      <c r="B131" s="95"/>
      <c r="C131" s="95"/>
      <c r="D131" s="95"/>
      <c r="E131" s="95"/>
      <c r="F131" s="95"/>
    </row>
    <row r="132" spans="1:11" ht="11.25" customHeight="1" x14ac:dyDescent="0.15">
      <c r="A132" s="96" t="s">
        <v>34</v>
      </c>
      <c r="B132" s="97">
        <f>'[2]4'!A2</f>
        <v>63</v>
      </c>
      <c r="C132" s="97"/>
      <c r="D132" s="97"/>
      <c r="E132" s="98"/>
      <c r="F132" s="95"/>
      <c r="G132" s="96" t="s">
        <v>34</v>
      </c>
      <c r="H132" s="97">
        <f>'[2]4'!A4</f>
        <v>64</v>
      </c>
      <c r="I132" s="97"/>
      <c r="J132" s="97"/>
      <c r="K132" s="98"/>
    </row>
    <row r="133" spans="1:11" ht="11.25" customHeight="1" x14ac:dyDescent="0.15">
      <c r="A133" s="100" t="str">
        <f>'[2]4'!E2</f>
        <v>醍醐　巧人</v>
      </c>
      <c r="B133" s="101">
        <f>'[2]4'!M2</f>
        <v>21</v>
      </c>
      <c r="C133" s="102" t="s">
        <v>35</v>
      </c>
      <c r="D133" s="103">
        <f>'[2]4'!M3</f>
        <v>7</v>
      </c>
      <c r="E133" s="104" t="str">
        <f>'[2]4'!E3</f>
        <v>難波江　諒</v>
      </c>
      <c r="F133" s="95"/>
      <c r="G133" s="100" t="str">
        <f>'[2]4'!E4</f>
        <v>茂木　工</v>
      </c>
      <c r="H133" s="101">
        <f>'[2]4'!M4</f>
        <v>15</v>
      </c>
      <c r="I133" s="102" t="s">
        <v>35</v>
      </c>
      <c r="J133" s="103">
        <f>'[2]4'!M5</f>
        <v>21</v>
      </c>
      <c r="K133" s="104" t="str">
        <f>'[2]4'!E5</f>
        <v>小倉　楓哉</v>
      </c>
    </row>
    <row r="134" spans="1:11" ht="11.25" customHeight="1" x14ac:dyDescent="0.15">
      <c r="A134" s="105"/>
      <c r="B134" s="100">
        <f>'[2]4'!N2</f>
        <v>21</v>
      </c>
      <c r="C134" s="99" t="s">
        <v>35</v>
      </c>
      <c r="D134" s="104">
        <f>'[2]4'!N3</f>
        <v>5</v>
      </c>
      <c r="E134" s="105"/>
      <c r="F134" s="95"/>
      <c r="G134" s="105"/>
      <c r="H134" s="100">
        <f>'[2]4'!N4</f>
        <v>15</v>
      </c>
      <c r="I134" s="99" t="s">
        <v>35</v>
      </c>
      <c r="J134" s="104">
        <f>'[2]4'!N5</f>
        <v>21</v>
      </c>
      <c r="K134" s="105"/>
    </row>
    <row r="135" spans="1:11" ht="11.25" customHeight="1" thickBot="1" x14ac:dyDescent="0.2">
      <c r="A135" s="106" t="str">
        <f>'[2]4'!F2</f>
        <v>小松原</v>
      </c>
      <c r="B135" s="106">
        <f>'[2]4'!O2</f>
        <v>0</v>
      </c>
      <c r="C135" s="107" t="s">
        <v>35</v>
      </c>
      <c r="D135" s="108">
        <f>'[2]4'!O3</f>
        <v>0</v>
      </c>
      <c r="E135" s="108" t="str">
        <f>'[2]4'!F3</f>
        <v>早大本庄</v>
      </c>
      <c r="F135" s="95"/>
      <c r="G135" s="106" t="str">
        <f>'[2]4'!F4</f>
        <v>小松原</v>
      </c>
      <c r="H135" s="106">
        <f>'[2]4'!O4</f>
        <v>0</v>
      </c>
      <c r="I135" s="107" t="s">
        <v>35</v>
      </c>
      <c r="J135" s="108">
        <f>'[2]4'!O5</f>
        <v>0</v>
      </c>
      <c r="K135" s="108" t="str">
        <f>'[2]4'!F5</f>
        <v>越谷南</v>
      </c>
    </row>
    <row r="136" spans="1:11" ht="11.25" customHeight="1" thickTop="1" x14ac:dyDescent="0.15">
      <c r="A136" s="109" t="s">
        <v>34</v>
      </c>
      <c r="B136" s="110">
        <f>'[2]4'!A6</f>
        <v>65</v>
      </c>
      <c r="C136" s="110"/>
      <c r="D136" s="110"/>
      <c r="E136" s="111"/>
      <c r="F136" s="95"/>
      <c r="G136" s="109" t="s">
        <v>34</v>
      </c>
      <c r="H136" s="110">
        <f>'[2]4'!A8</f>
        <v>66</v>
      </c>
      <c r="I136" s="110"/>
      <c r="J136" s="110"/>
      <c r="K136" s="111"/>
    </row>
    <row r="137" spans="1:11" ht="11.25" customHeight="1" x14ac:dyDescent="0.15">
      <c r="A137" s="100" t="str">
        <f>'[2]4'!E6</f>
        <v>小室　結生</v>
      </c>
      <c r="B137" s="101">
        <f>'[2]4'!M6</f>
        <v>11</v>
      </c>
      <c r="C137" s="102" t="s">
        <v>35</v>
      </c>
      <c r="D137" s="103">
        <f>'[2]4'!M7</f>
        <v>21</v>
      </c>
      <c r="E137" s="104" t="str">
        <f>'[2]4'!E7</f>
        <v>高澤　恭祐</v>
      </c>
      <c r="F137" s="95"/>
      <c r="G137" s="100" t="str">
        <f>'[2]4'!E8</f>
        <v>吉澤　直人</v>
      </c>
      <c r="H137" s="101">
        <f>'[2]4'!M8</f>
        <v>8</v>
      </c>
      <c r="I137" s="102" t="s">
        <v>35</v>
      </c>
      <c r="J137" s="103">
        <f>'[2]4'!M9</f>
        <v>21</v>
      </c>
      <c r="K137" s="104" t="str">
        <f>'[2]4'!E9</f>
        <v>新井　風海</v>
      </c>
    </row>
    <row r="138" spans="1:11" ht="11.25" customHeight="1" x14ac:dyDescent="0.15">
      <c r="A138" s="105"/>
      <c r="B138" s="100">
        <f>'[2]4'!N6</f>
        <v>22</v>
      </c>
      <c r="C138" s="99" t="s">
        <v>35</v>
      </c>
      <c r="D138" s="104">
        <f>'[2]4'!N7</f>
        <v>20</v>
      </c>
      <c r="E138" s="105"/>
      <c r="F138" s="95"/>
      <c r="G138" s="105"/>
      <c r="H138" s="100">
        <f>'[2]4'!N8</f>
        <v>10</v>
      </c>
      <c r="I138" s="99" t="s">
        <v>35</v>
      </c>
      <c r="J138" s="104">
        <f>'[2]4'!N9</f>
        <v>21</v>
      </c>
      <c r="K138" s="105"/>
    </row>
    <row r="139" spans="1:11" ht="11.25" customHeight="1" thickBot="1" x14ac:dyDescent="0.2">
      <c r="A139" s="106" t="str">
        <f>'[2]4'!F6</f>
        <v>川越東</v>
      </c>
      <c r="B139" s="106">
        <f>'[2]4'!O6</f>
        <v>12</v>
      </c>
      <c r="C139" s="107" t="s">
        <v>35</v>
      </c>
      <c r="D139" s="108">
        <f>'[2]4'!O7</f>
        <v>21</v>
      </c>
      <c r="E139" s="108" t="str">
        <f>'[2]4'!F7</f>
        <v>鴻巣</v>
      </c>
      <c r="F139" s="95"/>
      <c r="G139" s="106" t="str">
        <f>'[2]4'!F8</f>
        <v>春日部</v>
      </c>
      <c r="H139" s="106">
        <f>'[2]4'!O8</f>
        <v>0</v>
      </c>
      <c r="I139" s="107" t="s">
        <v>35</v>
      </c>
      <c r="J139" s="108">
        <f>'[2]4'!O9</f>
        <v>0</v>
      </c>
      <c r="K139" s="108" t="str">
        <f>'[2]4'!F9</f>
        <v>小松原</v>
      </c>
    </row>
    <row r="140" spans="1:11" ht="11.25" customHeight="1" thickTop="1" x14ac:dyDescent="0.15">
      <c r="A140" s="96" t="s">
        <v>34</v>
      </c>
      <c r="B140" s="97">
        <f>'[2]4'!A10</f>
        <v>67</v>
      </c>
      <c r="C140" s="97"/>
      <c r="D140" s="97"/>
      <c r="E140" s="98"/>
      <c r="G140" s="109" t="s">
        <v>34</v>
      </c>
      <c r="H140" s="110">
        <f>'[2]4'!A12</f>
        <v>68</v>
      </c>
      <c r="I140" s="110"/>
      <c r="J140" s="110"/>
      <c r="K140" s="111"/>
    </row>
    <row r="141" spans="1:11" ht="11.25" customHeight="1" x14ac:dyDescent="0.15">
      <c r="A141" s="100" t="str">
        <f>'[2]4'!E10</f>
        <v>青木　荘太郎</v>
      </c>
      <c r="B141" s="101">
        <f>'[2]4'!M10</f>
        <v>19</v>
      </c>
      <c r="C141" s="102" t="s">
        <v>35</v>
      </c>
      <c r="D141" s="103">
        <f>'[2]4'!M11</f>
        <v>21</v>
      </c>
      <c r="E141" s="104" t="str">
        <f>'[2]4'!E11</f>
        <v>節田　直也</v>
      </c>
      <c r="G141" s="100" t="str">
        <f>'[2]4'!E12</f>
        <v>佐藤　圭太</v>
      </c>
      <c r="H141" s="101">
        <f>'[2]4'!M12</f>
        <v>10</v>
      </c>
      <c r="I141" s="102" t="s">
        <v>35</v>
      </c>
      <c r="J141" s="103">
        <f>'[2]4'!M13</f>
        <v>21</v>
      </c>
      <c r="K141" s="104" t="str">
        <f>'[2]4'!E13</f>
        <v>本田　悠茉</v>
      </c>
    </row>
    <row r="142" spans="1:11" ht="11.25" customHeight="1" x14ac:dyDescent="0.15">
      <c r="A142" s="105"/>
      <c r="B142" s="100">
        <f>'[2]4'!N10</f>
        <v>21</v>
      </c>
      <c r="C142" s="99" t="s">
        <v>35</v>
      </c>
      <c r="D142" s="104">
        <f>'[2]4'!N11</f>
        <v>16</v>
      </c>
      <c r="E142" s="105"/>
      <c r="G142" s="105"/>
      <c r="H142" s="100">
        <f>'[2]4'!N12</f>
        <v>11</v>
      </c>
      <c r="I142" s="99" t="s">
        <v>35</v>
      </c>
      <c r="J142" s="104">
        <f>'[2]4'!N13</f>
        <v>21</v>
      </c>
      <c r="K142" s="105"/>
    </row>
    <row r="143" spans="1:11" ht="11.25" customHeight="1" thickBot="1" x14ac:dyDescent="0.2">
      <c r="A143" s="106" t="str">
        <f>'[2]4'!F10</f>
        <v>久喜北陽</v>
      </c>
      <c r="B143" s="106">
        <f>'[2]4'!O10</f>
        <v>21</v>
      </c>
      <c r="C143" s="107" t="s">
        <v>35</v>
      </c>
      <c r="D143" s="108">
        <f>'[2]4'!O11</f>
        <v>18</v>
      </c>
      <c r="E143" s="108" t="str">
        <f>'[2]4'!F11</f>
        <v>川口東</v>
      </c>
      <c r="G143" s="106" t="str">
        <f>'[2]4'!F12</f>
        <v>春日部工</v>
      </c>
      <c r="H143" s="106">
        <f>'[2]4'!O12</f>
        <v>0</v>
      </c>
      <c r="I143" s="107" t="s">
        <v>35</v>
      </c>
      <c r="J143" s="108">
        <f>'[2]4'!O13</f>
        <v>0</v>
      </c>
      <c r="K143" s="108" t="str">
        <f>'[2]4'!F13</f>
        <v>小松原</v>
      </c>
    </row>
    <row r="144" spans="1:11" ht="11.25" customHeight="1" thickTop="1" x14ac:dyDescent="0.15">
      <c r="A144" s="109" t="s">
        <v>34</v>
      </c>
      <c r="B144" s="110">
        <f>'[2]4'!A14</f>
        <v>69</v>
      </c>
      <c r="C144" s="110"/>
      <c r="D144" s="110"/>
      <c r="E144" s="111"/>
      <c r="F144" s="95"/>
      <c r="G144" s="109" t="s">
        <v>34</v>
      </c>
      <c r="H144" s="110">
        <f>'[2]4'!A16</f>
        <v>70</v>
      </c>
      <c r="I144" s="110"/>
      <c r="J144" s="110"/>
      <c r="K144" s="111"/>
    </row>
    <row r="145" spans="1:11" ht="11.25" customHeight="1" x14ac:dyDescent="0.15">
      <c r="A145" s="100" t="str">
        <f>'[2]4'!E14</f>
        <v>仁井　政希</v>
      </c>
      <c r="B145" s="101">
        <f>'[2]4'!M14</f>
        <v>17</v>
      </c>
      <c r="C145" s="102" t="s">
        <v>35</v>
      </c>
      <c r="D145" s="103">
        <f>'[2]4'!M15</f>
        <v>21</v>
      </c>
      <c r="E145" s="104" t="str">
        <f>'[2]4'!E15</f>
        <v>城間　盛亮</v>
      </c>
      <c r="F145" s="95"/>
      <c r="G145" s="100" t="str">
        <f>'[2]4'!E16</f>
        <v>前川原　拓也</v>
      </c>
      <c r="H145" s="101">
        <f>'[2]4'!M16</f>
        <v>15</v>
      </c>
      <c r="I145" s="102" t="s">
        <v>35</v>
      </c>
      <c r="J145" s="103">
        <f>'[2]4'!M17</f>
        <v>21</v>
      </c>
      <c r="K145" s="104" t="str">
        <f>'[2]4'!E17</f>
        <v>安田　健</v>
      </c>
    </row>
    <row r="146" spans="1:11" ht="11.25" customHeight="1" x14ac:dyDescent="0.15">
      <c r="A146" s="105"/>
      <c r="B146" s="100">
        <f>'[2]4'!N14</f>
        <v>20</v>
      </c>
      <c r="C146" s="99" t="s">
        <v>35</v>
      </c>
      <c r="D146" s="104">
        <f>'[2]4'!N15</f>
        <v>22</v>
      </c>
      <c r="E146" s="105"/>
      <c r="F146" s="95"/>
      <c r="G146" s="105"/>
      <c r="H146" s="100">
        <f>'[2]4'!N16</f>
        <v>11</v>
      </c>
      <c r="I146" s="99" t="s">
        <v>35</v>
      </c>
      <c r="J146" s="104">
        <f>'[2]4'!N17</f>
        <v>21</v>
      </c>
      <c r="K146" s="105"/>
    </row>
    <row r="147" spans="1:11" ht="11.25" customHeight="1" x14ac:dyDescent="0.15">
      <c r="A147" s="109" t="str">
        <f>'[2]4'!F14</f>
        <v>所沢中央</v>
      </c>
      <c r="B147" s="109">
        <f>'[2]4'!O14</f>
        <v>0</v>
      </c>
      <c r="C147" s="110" t="s">
        <v>35</v>
      </c>
      <c r="D147" s="111">
        <f>'[2]4'!O15</f>
        <v>0</v>
      </c>
      <c r="E147" s="111" t="str">
        <f>'[2]4'!F15</f>
        <v>北本</v>
      </c>
      <c r="F147" s="95"/>
      <c r="G147" s="109" t="str">
        <f>'[2]4'!F16</f>
        <v>浦和北</v>
      </c>
      <c r="H147" s="109">
        <f>'[2]4'!O16</f>
        <v>0</v>
      </c>
      <c r="I147" s="110" t="s">
        <v>35</v>
      </c>
      <c r="J147" s="111">
        <f>'[2]4'!O17</f>
        <v>0</v>
      </c>
      <c r="K147" s="111" t="str">
        <f>'[2]4'!F17</f>
        <v>小松原</v>
      </c>
    </row>
    <row r="148" spans="1:11" ht="11.25" customHeight="1" x14ac:dyDescent="0.15">
      <c r="A148" s="95"/>
      <c r="B148" s="95"/>
      <c r="C148" s="95"/>
      <c r="D148" s="95"/>
      <c r="E148" s="95"/>
      <c r="F148" s="95"/>
      <c r="G148" s="95"/>
      <c r="H148" s="95"/>
      <c r="I148" s="95"/>
      <c r="J148" s="95"/>
      <c r="K148" s="95"/>
    </row>
    <row r="149" spans="1:11" ht="11.25" customHeight="1" x14ac:dyDescent="0.15">
      <c r="A149" s="95" t="s">
        <v>39</v>
      </c>
      <c r="B149" s="95"/>
      <c r="C149" s="95"/>
      <c r="D149" s="95"/>
      <c r="E149" s="95"/>
      <c r="F149" s="95"/>
      <c r="G149" s="95"/>
      <c r="H149" s="95"/>
      <c r="I149" s="95"/>
      <c r="J149" s="95"/>
      <c r="K149" s="95"/>
    </row>
    <row r="150" spans="1:11" ht="11.25" customHeight="1" x14ac:dyDescent="0.15">
      <c r="A150" s="96" t="s">
        <v>34</v>
      </c>
      <c r="B150" s="97">
        <f>'[2]3'!A2</f>
        <v>71</v>
      </c>
      <c r="C150" s="97"/>
      <c r="D150" s="97"/>
      <c r="E150" s="98"/>
      <c r="F150" s="95"/>
      <c r="G150" s="96" t="s">
        <v>34</v>
      </c>
      <c r="H150" s="97">
        <f>'[2]3'!A4</f>
        <v>72</v>
      </c>
      <c r="I150" s="97"/>
      <c r="J150" s="97"/>
      <c r="K150" s="98"/>
    </row>
    <row r="151" spans="1:11" ht="11.25" customHeight="1" x14ac:dyDescent="0.15">
      <c r="A151" s="100" t="str">
        <f>'[2]3'!E2</f>
        <v>醍醐　巧人</v>
      </c>
      <c r="B151" s="101">
        <f>'[2]3'!M2</f>
        <v>21</v>
      </c>
      <c r="C151" s="102" t="s">
        <v>35</v>
      </c>
      <c r="D151" s="103">
        <f>'[2]3'!M3</f>
        <v>14</v>
      </c>
      <c r="E151" s="104" t="str">
        <f>'[2]3'!E3</f>
        <v>小倉　楓哉</v>
      </c>
      <c r="F151" s="95"/>
      <c r="G151" s="100" t="str">
        <f>'[2]3'!E4</f>
        <v>高澤　恭祐</v>
      </c>
      <c r="H151" s="101">
        <f>'[2]3'!M4</f>
        <v>12</v>
      </c>
      <c r="I151" s="102" t="s">
        <v>35</v>
      </c>
      <c r="J151" s="103">
        <f>'[2]3'!M5</f>
        <v>21</v>
      </c>
      <c r="K151" s="104" t="str">
        <f>'[2]3'!E5</f>
        <v>新井　風海</v>
      </c>
    </row>
    <row r="152" spans="1:11" ht="11.25" customHeight="1" x14ac:dyDescent="0.15">
      <c r="A152" s="105"/>
      <c r="B152" s="100">
        <f>'[2]3'!N2</f>
        <v>21</v>
      </c>
      <c r="C152" s="99" t="s">
        <v>35</v>
      </c>
      <c r="D152" s="104">
        <f>'[2]3'!N3</f>
        <v>15</v>
      </c>
      <c r="E152" s="105"/>
      <c r="F152" s="95"/>
      <c r="G152" s="105"/>
      <c r="H152" s="100">
        <f>'[2]3'!N4</f>
        <v>15</v>
      </c>
      <c r="I152" s="99" t="s">
        <v>35</v>
      </c>
      <c r="J152" s="104">
        <f>'[2]3'!N5</f>
        <v>21</v>
      </c>
      <c r="K152" s="105"/>
    </row>
    <row r="153" spans="1:11" ht="11.25" customHeight="1" thickBot="1" x14ac:dyDescent="0.2">
      <c r="A153" s="106" t="str">
        <f>'[2]3'!F2</f>
        <v>小松原</v>
      </c>
      <c r="B153" s="106">
        <f>'[2]3'!O2</f>
        <v>0</v>
      </c>
      <c r="C153" s="107" t="s">
        <v>35</v>
      </c>
      <c r="D153" s="108">
        <f>'[2]3'!O3</f>
        <v>0</v>
      </c>
      <c r="E153" s="108" t="str">
        <f>'[2]3'!F3</f>
        <v>越谷南</v>
      </c>
      <c r="F153" s="95"/>
      <c r="G153" s="106" t="str">
        <f>'[2]3'!F4</f>
        <v>鴻巣</v>
      </c>
      <c r="H153" s="106">
        <f>'[2]3'!O4</f>
        <v>0</v>
      </c>
      <c r="I153" s="107" t="s">
        <v>35</v>
      </c>
      <c r="J153" s="108">
        <f>'[2]3'!O5</f>
        <v>0</v>
      </c>
      <c r="K153" s="108" t="str">
        <f>'[2]3'!F5</f>
        <v>小松原</v>
      </c>
    </row>
    <row r="154" spans="1:11" ht="11.25" customHeight="1" thickTop="1" x14ac:dyDescent="0.15">
      <c r="A154" s="96" t="s">
        <v>34</v>
      </c>
      <c r="B154" s="97">
        <f>'[2]3'!A6</f>
        <v>73</v>
      </c>
      <c r="C154" s="97"/>
      <c r="D154" s="97"/>
      <c r="E154" s="98"/>
      <c r="F154" s="95"/>
      <c r="G154" s="109" t="s">
        <v>34</v>
      </c>
      <c r="H154" s="110">
        <f>'[2]3'!A8</f>
        <v>74</v>
      </c>
      <c r="I154" s="110"/>
      <c r="J154" s="110"/>
      <c r="K154" s="111"/>
    </row>
    <row r="155" spans="1:11" ht="11.25" customHeight="1" x14ac:dyDescent="0.15">
      <c r="A155" s="100" t="str">
        <f>'[2]3'!E6</f>
        <v>青木　荘太郎</v>
      </c>
      <c r="B155" s="101">
        <f>'[2]3'!M6</f>
        <v>11</v>
      </c>
      <c r="C155" s="102" t="s">
        <v>35</v>
      </c>
      <c r="D155" s="103">
        <f>'[2]3'!M7</f>
        <v>21</v>
      </c>
      <c r="E155" s="104" t="str">
        <f>'[2]3'!E7</f>
        <v>本田　悠茉</v>
      </c>
      <c r="F155" s="95"/>
      <c r="G155" s="100" t="str">
        <f>'[2]3'!E8</f>
        <v>城間　盛亮</v>
      </c>
      <c r="H155" s="101">
        <f>'[2]3'!M8</f>
        <v>13</v>
      </c>
      <c r="I155" s="102" t="s">
        <v>35</v>
      </c>
      <c r="J155" s="103">
        <f>'[2]3'!M9</f>
        <v>21</v>
      </c>
      <c r="K155" s="104" t="str">
        <f>'[2]3'!E9</f>
        <v>安田　健</v>
      </c>
    </row>
    <row r="156" spans="1:11" ht="11.25" customHeight="1" x14ac:dyDescent="0.15">
      <c r="A156" s="105"/>
      <c r="B156" s="100">
        <f>'[2]3'!N6</f>
        <v>8</v>
      </c>
      <c r="C156" s="99" t="s">
        <v>35</v>
      </c>
      <c r="D156" s="104">
        <f>'[2]3'!N7</f>
        <v>21</v>
      </c>
      <c r="E156" s="105"/>
      <c r="F156" s="95"/>
      <c r="G156" s="105"/>
      <c r="H156" s="100">
        <f>'[2]3'!N8</f>
        <v>18</v>
      </c>
      <c r="I156" s="99" t="s">
        <v>35</v>
      </c>
      <c r="J156" s="104">
        <f>'[2]3'!N9</f>
        <v>21</v>
      </c>
      <c r="K156" s="105"/>
    </row>
    <row r="157" spans="1:11" ht="11.25" customHeight="1" x14ac:dyDescent="0.15">
      <c r="A157" s="109" t="str">
        <f>'[2]3'!F6</f>
        <v>久喜北陽</v>
      </c>
      <c r="B157" s="109">
        <f>'[2]3'!O6</f>
        <v>0</v>
      </c>
      <c r="C157" s="110" t="s">
        <v>35</v>
      </c>
      <c r="D157" s="111">
        <f>'[2]3'!O7</f>
        <v>0</v>
      </c>
      <c r="E157" s="111" t="str">
        <f>'[2]3'!F7</f>
        <v>小松原</v>
      </c>
      <c r="F157" s="95"/>
      <c r="G157" s="109" t="str">
        <f>'[2]3'!F8</f>
        <v>北本</v>
      </c>
      <c r="H157" s="109">
        <f>'[2]3'!O8</f>
        <v>0</v>
      </c>
      <c r="I157" s="110" t="s">
        <v>35</v>
      </c>
      <c r="J157" s="111">
        <f>'[2]3'!O9</f>
        <v>0</v>
      </c>
      <c r="K157" s="111" t="str">
        <f>'[2]3'!F9</f>
        <v>小松原</v>
      </c>
    </row>
    <row r="159" spans="1:11" ht="11.25" customHeight="1" x14ac:dyDescent="0.15">
      <c r="A159" s="95" t="s">
        <v>40</v>
      </c>
      <c r="B159" s="95"/>
      <c r="C159" s="95"/>
      <c r="D159" s="95"/>
      <c r="E159" s="95"/>
      <c r="F159" s="95"/>
      <c r="G159" s="95"/>
      <c r="H159" s="95"/>
      <c r="I159" s="95"/>
      <c r="J159" s="95"/>
      <c r="K159" s="95"/>
    </row>
    <row r="160" spans="1:11" ht="11.25" customHeight="1" x14ac:dyDescent="0.15">
      <c r="A160" s="96" t="s">
        <v>34</v>
      </c>
      <c r="B160" s="97">
        <f>'[2]2'!A2</f>
        <v>75</v>
      </c>
      <c r="C160" s="97"/>
      <c r="D160" s="97"/>
      <c r="E160" s="98"/>
      <c r="F160" s="95"/>
      <c r="G160" s="96" t="s">
        <v>34</v>
      </c>
      <c r="H160" s="97">
        <f>'[2]2'!A4</f>
        <v>76</v>
      </c>
      <c r="I160" s="97"/>
      <c r="J160" s="97"/>
      <c r="K160" s="98"/>
    </row>
    <row r="161" spans="1:11" ht="11.25" customHeight="1" x14ac:dyDescent="0.15">
      <c r="A161" s="100" t="str">
        <f>'[2]2'!E2</f>
        <v>醍醐　巧人</v>
      </c>
      <c r="B161" s="101">
        <f>'[2]2'!M2</f>
        <v>15</v>
      </c>
      <c r="C161" s="102" t="s">
        <v>35</v>
      </c>
      <c r="D161" s="103">
        <f>'[2]2'!M3</f>
        <v>21</v>
      </c>
      <c r="E161" s="104" t="str">
        <f>'[2]2'!E3</f>
        <v>新井　風海</v>
      </c>
      <c r="F161" s="95"/>
      <c r="G161" s="100" t="str">
        <f>'[2]2'!E4</f>
        <v>本田　悠茉</v>
      </c>
      <c r="H161" s="101">
        <f>'[2]2'!M4</f>
        <v>21</v>
      </c>
      <c r="I161" s="102" t="s">
        <v>35</v>
      </c>
      <c r="J161" s="103">
        <f>'[2]2'!M5</f>
        <v>15</v>
      </c>
      <c r="K161" s="104" t="str">
        <f>'[2]2'!E5</f>
        <v>安田　健</v>
      </c>
    </row>
    <row r="162" spans="1:11" ht="11.25" customHeight="1" x14ac:dyDescent="0.15">
      <c r="A162" s="105"/>
      <c r="B162" s="100">
        <f>'[2]2'!N2</f>
        <v>19</v>
      </c>
      <c r="C162" s="99" t="s">
        <v>35</v>
      </c>
      <c r="D162" s="104">
        <f>'[2]2'!N3</f>
        <v>21</v>
      </c>
      <c r="E162" s="105"/>
      <c r="F162" s="95"/>
      <c r="G162" s="105"/>
      <c r="H162" s="100">
        <f>'[2]2'!N4</f>
        <v>16</v>
      </c>
      <c r="I162" s="99" t="s">
        <v>35</v>
      </c>
      <c r="J162" s="104">
        <f>'[2]2'!N5</f>
        <v>21</v>
      </c>
      <c r="K162" s="105"/>
    </row>
    <row r="163" spans="1:11" ht="11.25" customHeight="1" x14ac:dyDescent="0.15">
      <c r="A163" s="109" t="str">
        <f>'[2]2'!F2</f>
        <v>小松原</v>
      </c>
      <c r="B163" s="109">
        <f>'[2]2'!O2</f>
        <v>0</v>
      </c>
      <c r="C163" s="110" t="s">
        <v>35</v>
      </c>
      <c r="D163" s="111">
        <f>'[2]2'!O3</f>
        <v>0</v>
      </c>
      <c r="E163" s="111" t="str">
        <f>'[2]2'!F3</f>
        <v>小松原</v>
      </c>
      <c r="F163" s="95"/>
      <c r="G163" s="109" t="str">
        <f>'[2]2'!F4</f>
        <v>小松原</v>
      </c>
      <c r="H163" s="109">
        <f>'[2]2'!O4</f>
        <v>21</v>
      </c>
      <c r="I163" s="110" t="s">
        <v>35</v>
      </c>
      <c r="J163" s="111">
        <f>'[2]2'!O5</f>
        <v>19</v>
      </c>
      <c r="K163" s="111" t="str">
        <f>'[2]2'!F5</f>
        <v>小松原</v>
      </c>
    </row>
    <row r="165" spans="1:11" ht="11.25" customHeight="1" x14ac:dyDescent="0.15">
      <c r="A165" s="95" t="s">
        <v>41</v>
      </c>
      <c r="B165" s="95"/>
      <c r="C165" s="95"/>
      <c r="D165" s="95"/>
      <c r="E165" s="95"/>
      <c r="F165" s="95"/>
      <c r="G165" s="95"/>
      <c r="H165" s="95"/>
      <c r="I165" s="95"/>
      <c r="J165" s="95"/>
      <c r="K165" s="95"/>
    </row>
    <row r="166" spans="1:11" ht="11.25" customHeight="1" x14ac:dyDescent="0.15">
      <c r="A166" s="96" t="s">
        <v>34</v>
      </c>
      <c r="B166" s="97">
        <f>'[2]1'!A2</f>
        <v>77</v>
      </c>
      <c r="C166" s="97"/>
      <c r="D166" s="97"/>
      <c r="E166" s="98"/>
      <c r="F166" s="95"/>
    </row>
    <row r="167" spans="1:11" ht="11.25" customHeight="1" x14ac:dyDescent="0.15">
      <c r="A167" s="100" t="str">
        <f>'[2]1'!E2</f>
        <v>新井　風海</v>
      </c>
      <c r="B167" s="101">
        <f>'[2]1'!M2</f>
        <v>21</v>
      </c>
      <c r="C167" s="102" t="s">
        <v>35</v>
      </c>
      <c r="D167" s="103">
        <f>'[2]1'!M3</f>
        <v>13</v>
      </c>
      <c r="E167" s="104" t="str">
        <f>'[2]1'!E3</f>
        <v>本田　悠茉</v>
      </c>
      <c r="F167" s="95"/>
    </row>
    <row r="168" spans="1:11" ht="11.25" customHeight="1" x14ac:dyDescent="0.15">
      <c r="A168" s="105"/>
      <c r="B168" s="100">
        <f>'[2]1'!N2</f>
        <v>19</v>
      </c>
      <c r="C168" s="99" t="s">
        <v>35</v>
      </c>
      <c r="D168" s="104">
        <f>'[2]1'!N3</f>
        <v>21</v>
      </c>
      <c r="E168" s="105"/>
      <c r="F168" s="95"/>
    </row>
    <row r="169" spans="1:11" ht="11.25" customHeight="1" x14ac:dyDescent="0.15">
      <c r="A169" s="109" t="str">
        <f>'[2]1'!F2</f>
        <v>小松原</v>
      </c>
      <c r="B169" s="109">
        <f>'[2]1'!O2</f>
        <v>21</v>
      </c>
      <c r="C169" s="110" t="s">
        <v>35</v>
      </c>
      <c r="D169" s="111">
        <f>'[2]1'!O3</f>
        <v>15</v>
      </c>
      <c r="E169" s="111" t="str">
        <f>'[2]1'!F3</f>
        <v>小松原</v>
      </c>
      <c r="F169" s="95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１５歳男子</vt:lpstr>
      <vt:lpstr>１５歳男子詳細</vt:lpstr>
      <vt:lpstr>１６歳男子</vt:lpstr>
      <vt:lpstr>１６歳男子詳細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FUJIMATSU</dc:creator>
  <cp:lastModifiedBy>FUJIMATSU</cp:lastModifiedBy>
  <dcterms:created xsi:type="dcterms:W3CDTF">2013-10-14T14:05:44Z</dcterms:created>
  <dcterms:modified xsi:type="dcterms:W3CDTF">2013-10-14T14:07:55Z</dcterms:modified>
</cp:coreProperties>
</file>