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/>
  <bookViews>
    <workbookView xWindow="7410" yWindow="15" windowWidth="11250" windowHeight="11760" tabRatio="888"/>
  </bookViews>
  <sheets>
    <sheet name="記入の方法" sheetId="7" r:id="rId1"/>
    <sheet name="記入例" sheetId="15" r:id="rId2"/>
    <sheet name="男子個人戦データ記入欄" sheetId="9" r:id="rId3"/>
    <sheet name="男子個人戦参加申し込み印刷用" sheetId="8" r:id="rId4"/>
    <sheet name="女子個人戦データ記入欄" sheetId="13" r:id="rId5"/>
    <sheet name="女子個人戦参加申し込み印刷用" sheetId="14" r:id="rId6"/>
    <sheet name="...(男)" sheetId="18" r:id="rId7"/>
    <sheet name="...(女)" sheetId="21" r:id="rId8"/>
    <sheet name="このシートには手を加えない(アサミ用)男子個人" sheetId="16" state="hidden" r:id="rId9"/>
    <sheet name="このシートには手を加えない(アサミ用)女子個人 " sheetId="17" state="hidden" r:id="rId10"/>
  </sheets>
  <definedNames>
    <definedName name="_xlnm.Print_Area" localSheetId="5">女子個人戦参加申し込み印刷用!$A$1:$L$56</definedName>
    <definedName name="_xlnm.Print_Area" localSheetId="3">男子個人戦参加申し込み印刷用!$A$1:$L$56</definedName>
    <definedName name="学年">男子個人戦データ記入欄!$I$33:$K$33</definedName>
    <definedName name="監督">男子個人戦データ記入欄!$I$21:$J$21</definedName>
    <definedName name="県名">男子個人戦データ記入欄!$I$2:$I$10</definedName>
    <definedName name="順位">男子個人戦データ記入欄!$I$33:$O$33</definedName>
  </definedNames>
  <calcPr calcId="145621"/>
</workbook>
</file>

<file path=xl/calcChain.xml><?xml version="1.0" encoding="utf-8"?>
<calcChain xmlns="http://schemas.openxmlformats.org/spreadsheetml/2006/main">
  <c r="J2" i="21" l="1"/>
  <c r="J2" i="18"/>
  <c r="D93" i="18"/>
  <c r="C92" i="18"/>
  <c r="A92" i="18"/>
  <c r="D90" i="18"/>
  <c r="C90" i="18"/>
  <c r="A90" i="18"/>
  <c r="D86" i="18"/>
  <c r="C85" i="18"/>
  <c r="A85" i="18"/>
  <c r="D83" i="18"/>
  <c r="C83" i="18"/>
  <c r="A83" i="18"/>
  <c r="D79" i="18"/>
  <c r="C78" i="18"/>
  <c r="A78" i="18"/>
  <c r="D76" i="18"/>
  <c r="C76" i="18"/>
  <c r="A76" i="18"/>
  <c r="D72" i="18"/>
  <c r="C71" i="18"/>
  <c r="A71" i="18"/>
  <c r="D69" i="18"/>
  <c r="C69" i="18"/>
  <c r="A69" i="18"/>
  <c r="O55" i="18"/>
  <c r="N55" i="18"/>
  <c r="L55" i="18"/>
  <c r="K55" i="18"/>
  <c r="J55" i="18"/>
  <c r="I55" i="18"/>
  <c r="H55" i="18"/>
  <c r="G55" i="18"/>
  <c r="C55" i="18"/>
  <c r="B55" i="18"/>
  <c r="O54" i="18"/>
  <c r="L54" i="18"/>
  <c r="K54" i="18"/>
  <c r="J54" i="18"/>
  <c r="I54" i="18"/>
  <c r="H54" i="18"/>
  <c r="G54" i="18"/>
  <c r="C54" i="18"/>
  <c r="B54" i="18"/>
  <c r="O53" i="18"/>
  <c r="M53" i="18"/>
  <c r="L53" i="18"/>
  <c r="K53" i="18"/>
  <c r="J53" i="18"/>
  <c r="I53" i="18"/>
  <c r="H53" i="18"/>
  <c r="G53" i="18"/>
  <c r="C53" i="18"/>
  <c r="B53" i="18"/>
  <c r="O52" i="18"/>
  <c r="M52" i="18"/>
  <c r="L52" i="18"/>
  <c r="K52" i="18"/>
  <c r="J52" i="18"/>
  <c r="I52" i="18"/>
  <c r="H52" i="18"/>
  <c r="G52" i="18"/>
  <c r="C52" i="18"/>
  <c r="B52" i="18"/>
  <c r="D46" i="18"/>
  <c r="D43" i="18"/>
  <c r="C43" i="18"/>
  <c r="A43" i="18"/>
  <c r="D39" i="18"/>
  <c r="D36" i="18"/>
  <c r="C36" i="18"/>
  <c r="A36" i="18"/>
  <c r="D32" i="18"/>
  <c r="D29" i="18"/>
  <c r="C29" i="18"/>
  <c r="A29" i="18"/>
  <c r="D25" i="18"/>
  <c r="D22" i="18"/>
  <c r="C22" i="18"/>
  <c r="A22" i="18"/>
  <c r="L8" i="18"/>
  <c r="K8" i="18"/>
  <c r="I8" i="18"/>
  <c r="H8" i="18"/>
  <c r="G8" i="18"/>
  <c r="E8" i="18"/>
  <c r="B8" i="18"/>
  <c r="L7" i="18"/>
  <c r="K7" i="18"/>
  <c r="I7" i="18"/>
  <c r="H7" i="18"/>
  <c r="G7" i="18"/>
  <c r="E7" i="18"/>
  <c r="B7" i="18"/>
  <c r="L6" i="18"/>
  <c r="K6" i="18"/>
  <c r="I6" i="18"/>
  <c r="H6" i="18"/>
  <c r="G6" i="18"/>
  <c r="E6" i="18"/>
  <c r="B6" i="18"/>
  <c r="L5" i="18"/>
  <c r="J5" i="18"/>
  <c r="I5" i="18"/>
  <c r="H5" i="18"/>
  <c r="G5" i="18"/>
  <c r="E5" i="18"/>
  <c r="B5" i="18"/>
  <c r="I2" i="18"/>
  <c r="H2" i="18"/>
  <c r="I1" i="18"/>
  <c r="H1" i="18"/>
  <c r="A1" i="18"/>
  <c r="D93" i="21"/>
  <c r="C92" i="21"/>
  <c r="A92" i="21"/>
  <c r="D90" i="21"/>
  <c r="C90" i="21"/>
  <c r="A90" i="21"/>
  <c r="D86" i="21"/>
  <c r="C85" i="21"/>
  <c r="A85" i="21"/>
  <c r="D83" i="21"/>
  <c r="C83" i="21"/>
  <c r="A83" i="21"/>
  <c r="D79" i="21"/>
  <c r="C78" i="21"/>
  <c r="A78" i="21"/>
  <c r="D76" i="21"/>
  <c r="C76" i="21"/>
  <c r="A76" i="21"/>
  <c r="D72" i="21"/>
  <c r="C71" i="21"/>
  <c r="A71" i="21"/>
  <c r="D69" i="21"/>
  <c r="C69" i="21"/>
  <c r="A69" i="21"/>
  <c r="O55" i="21"/>
  <c r="N55" i="21"/>
  <c r="L55" i="21"/>
  <c r="K55" i="21"/>
  <c r="J55" i="21"/>
  <c r="I55" i="21"/>
  <c r="H55" i="21"/>
  <c r="G55" i="21"/>
  <c r="E55" i="21"/>
  <c r="D55" i="21"/>
  <c r="C55" i="21"/>
  <c r="B55" i="21"/>
  <c r="O54" i="21"/>
  <c r="N54" i="21"/>
  <c r="L54" i="21"/>
  <c r="K54" i="21"/>
  <c r="J54" i="21"/>
  <c r="I54" i="21"/>
  <c r="H54" i="21"/>
  <c r="G54" i="21"/>
  <c r="E54" i="21"/>
  <c r="D54" i="21"/>
  <c r="C54" i="21"/>
  <c r="B54" i="21"/>
  <c r="O53" i="21"/>
  <c r="N53" i="21"/>
  <c r="M53" i="21"/>
  <c r="L53" i="21"/>
  <c r="K53" i="21"/>
  <c r="J53" i="21"/>
  <c r="I53" i="21"/>
  <c r="H53" i="21"/>
  <c r="G53" i="21"/>
  <c r="E53" i="21"/>
  <c r="D53" i="21"/>
  <c r="C53" i="21"/>
  <c r="B53" i="21"/>
  <c r="O52" i="21"/>
  <c r="N52" i="21"/>
  <c r="L52" i="21"/>
  <c r="K52" i="21"/>
  <c r="J52" i="21"/>
  <c r="I52" i="21"/>
  <c r="H52" i="21"/>
  <c r="G52" i="21"/>
  <c r="E52" i="21"/>
  <c r="D52" i="21"/>
  <c r="C52" i="21"/>
  <c r="B52" i="21"/>
  <c r="D46" i="21"/>
  <c r="D43" i="21"/>
  <c r="C43" i="21"/>
  <c r="A43" i="21"/>
  <c r="D39" i="21"/>
  <c r="D36" i="21"/>
  <c r="C36" i="21"/>
  <c r="A36" i="21"/>
  <c r="D32" i="21"/>
  <c r="D29" i="21"/>
  <c r="C29" i="21"/>
  <c r="A29" i="21"/>
  <c r="D25" i="21"/>
  <c r="D22" i="21"/>
  <c r="C22" i="21"/>
  <c r="A22" i="21"/>
  <c r="L8" i="21"/>
  <c r="K8" i="21"/>
  <c r="I8" i="21"/>
  <c r="H8" i="21"/>
  <c r="G8" i="21"/>
  <c r="E8" i="21"/>
  <c r="C8" i="21"/>
  <c r="B8" i="21"/>
  <c r="L7" i="21"/>
  <c r="K7" i="21"/>
  <c r="I7" i="21"/>
  <c r="H7" i="21"/>
  <c r="G7" i="21"/>
  <c r="E7" i="21"/>
  <c r="C7" i="21"/>
  <c r="B7" i="21"/>
  <c r="L6" i="21"/>
  <c r="K6" i="21"/>
  <c r="J6" i="21"/>
  <c r="I6" i="21"/>
  <c r="H6" i="21"/>
  <c r="G6" i="21"/>
  <c r="E6" i="21"/>
  <c r="C6" i="21"/>
  <c r="B6" i="21"/>
  <c r="L5" i="21"/>
  <c r="K5" i="21"/>
  <c r="I5" i="21"/>
  <c r="H5" i="21"/>
  <c r="G5" i="21"/>
  <c r="E5" i="21"/>
  <c r="C5" i="21"/>
  <c r="B5" i="21"/>
  <c r="I2" i="21"/>
  <c r="H2" i="21"/>
  <c r="I1" i="21"/>
  <c r="H1" i="21"/>
  <c r="A1" i="21"/>
  <c r="A94" i="21"/>
  <c r="N54" i="18"/>
  <c r="N52" i="18"/>
  <c r="M54" i="18"/>
  <c r="M55" i="18"/>
  <c r="J6" i="18"/>
  <c r="J8" i="18"/>
  <c r="G2" i="18"/>
  <c r="G1" i="18"/>
  <c r="A94" i="18"/>
  <c r="A87" i="18"/>
  <c r="A80" i="18"/>
  <c r="A73" i="18"/>
  <c r="A47" i="18"/>
  <c r="A40" i="18"/>
  <c r="A33" i="18"/>
  <c r="A26" i="18"/>
  <c r="J56" i="14"/>
  <c r="H53" i="14"/>
  <c r="E7" i="14"/>
  <c r="L41" i="8"/>
  <c r="K43" i="8"/>
  <c r="F18" i="16" s="1"/>
  <c r="J43" i="8"/>
  <c r="J44" i="8"/>
  <c r="K41" i="8"/>
  <c r="J41" i="8"/>
  <c r="D17" i="16"/>
  <c r="J42" i="8"/>
  <c r="C17" i="16"/>
  <c r="L45" i="8"/>
  <c r="K47" i="8"/>
  <c r="J47" i="8"/>
  <c r="J48" i="8"/>
  <c r="K45" i="8"/>
  <c r="J45" i="8"/>
  <c r="J46" i="8"/>
  <c r="L36" i="8"/>
  <c r="K36" i="8"/>
  <c r="J36" i="8"/>
  <c r="J37" i="8"/>
  <c r="L34" i="8"/>
  <c r="K34" i="8"/>
  <c r="F8" i="16" s="1"/>
  <c r="J34" i="8"/>
  <c r="D8" i="16"/>
  <c r="J35" i="8"/>
  <c r="C8" i="16"/>
  <c r="C8" i="18"/>
  <c r="A13" i="18"/>
  <c r="C7" i="18"/>
  <c r="C6" i="18"/>
  <c r="C5" i="18"/>
  <c r="A12" i="18"/>
  <c r="E55" i="18"/>
  <c r="E54" i="18"/>
  <c r="E53" i="18"/>
  <c r="E52" i="18"/>
  <c r="D53" i="18"/>
  <c r="A58" i="18"/>
  <c r="D54" i="18"/>
  <c r="A59" i="18"/>
  <c r="D55" i="18"/>
  <c r="D52" i="18"/>
  <c r="J56" i="8"/>
  <c r="C19" i="16"/>
  <c r="G45" i="8"/>
  <c r="F47" i="8"/>
  <c r="C47" i="8"/>
  <c r="C48" i="8"/>
  <c r="F45" i="8"/>
  <c r="C45" i="8"/>
  <c r="C46" i="8"/>
  <c r="G36" i="8"/>
  <c r="F36" i="8"/>
  <c r="C37" i="8"/>
  <c r="C36" i="8"/>
  <c r="E7" i="8"/>
  <c r="H53" i="8"/>
  <c r="B20" i="17"/>
  <c r="B19" i="17"/>
  <c r="B18" i="17"/>
  <c r="B17" i="17"/>
  <c r="B16" i="17"/>
  <c r="B15" i="17"/>
  <c r="B14" i="17"/>
  <c r="B13" i="17"/>
  <c r="B9" i="17"/>
  <c r="B8" i="17"/>
  <c r="B7" i="17"/>
  <c r="B6" i="17"/>
  <c r="B20" i="16"/>
  <c r="B19" i="16"/>
  <c r="B18" i="16"/>
  <c r="B17" i="16"/>
  <c r="B16" i="16"/>
  <c r="B15" i="16"/>
  <c r="B14" i="16"/>
  <c r="B13" i="16"/>
  <c r="B9" i="16"/>
  <c r="B8" i="16"/>
  <c r="B7" i="16"/>
  <c r="B6" i="16"/>
  <c r="E13" i="14"/>
  <c r="E13" i="8"/>
  <c r="D15" i="8"/>
  <c r="D15" i="14"/>
  <c r="A1" i="8"/>
  <c r="A2" i="14"/>
  <c r="A1" i="14"/>
  <c r="A2" i="8"/>
  <c r="C55" i="8"/>
  <c r="C55" i="14"/>
  <c r="J48" i="14"/>
  <c r="C20" i="17" s="1"/>
  <c r="C48" i="14"/>
  <c r="C16" i="17" s="1"/>
  <c r="K47" i="14"/>
  <c r="F20" i="17" s="1"/>
  <c r="J47" i="14"/>
  <c r="D20" i="17" s="1"/>
  <c r="F47" i="14"/>
  <c r="F16" i="17" s="1"/>
  <c r="C47" i="14"/>
  <c r="D16" i="17" s="1"/>
  <c r="J46" i="14"/>
  <c r="C19" i="17" s="1"/>
  <c r="C46" i="14"/>
  <c r="C15" i="17" s="1"/>
  <c r="L45" i="14"/>
  <c r="K45" i="14"/>
  <c r="F19" i="17"/>
  <c r="J45" i="14"/>
  <c r="D19" i="17"/>
  <c r="G45" i="14"/>
  <c r="F45" i="14"/>
  <c r="F15" i="17" s="1"/>
  <c r="C45" i="14"/>
  <c r="D15" i="17" s="1"/>
  <c r="J44" i="14"/>
  <c r="C18" i="17" s="1"/>
  <c r="C44" i="14"/>
  <c r="C14" i="17" s="1"/>
  <c r="K43" i="14"/>
  <c r="F18" i="17" s="1"/>
  <c r="J43" i="14"/>
  <c r="D18" i="17" s="1"/>
  <c r="F43" i="14"/>
  <c r="F14" i="17" s="1"/>
  <c r="C43" i="14"/>
  <c r="D14" i="17" s="1"/>
  <c r="J42" i="14"/>
  <c r="C17" i="17" s="1"/>
  <c r="C42" i="14"/>
  <c r="C13" i="17" s="1"/>
  <c r="L41" i="14"/>
  <c r="K41" i="14"/>
  <c r="F17" i="17"/>
  <c r="J41" i="14"/>
  <c r="D17" i="17"/>
  <c r="G41" i="14"/>
  <c r="F41" i="14"/>
  <c r="F13" i="17" s="1"/>
  <c r="C41" i="14"/>
  <c r="D13" i="17" s="1"/>
  <c r="J37" i="14"/>
  <c r="C9" i="17" s="1"/>
  <c r="C37" i="14"/>
  <c r="C7" i="17" s="1"/>
  <c r="L36" i="14"/>
  <c r="K36" i="14"/>
  <c r="F9" i="17"/>
  <c r="J36" i="14"/>
  <c r="D9" i="17"/>
  <c r="G36" i="14"/>
  <c r="F36" i="14"/>
  <c r="F7" i="17" s="1"/>
  <c r="C36" i="14"/>
  <c r="D7" i="17" s="1"/>
  <c r="J35" i="14"/>
  <c r="C8" i="17" s="1"/>
  <c r="C35" i="14"/>
  <c r="C6" i="17" s="1"/>
  <c r="L34" i="14"/>
  <c r="K34" i="14"/>
  <c r="F8" i="17"/>
  <c r="J34" i="14"/>
  <c r="D8" i="17"/>
  <c r="G34" i="14"/>
  <c r="F34" i="14"/>
  <c r="F6" i="17" s="1"/>
  <c r="C34" i="14"/>
  <c r="D6" i="17" s="1"/>
  <c r="H30" i="14"/>
  <c r="H29" i="14"/>
  <c r="H28" i="14"/>
  <c r="G27" i="14"/>
  <c r="B27" i="14"/>
  <c r="H26" i="14"/>
  <c r="B26" i="14"/>
  <c r="E21" i="14"/>
  <c r="E20" i="14"/>
  <c r="J14" i="14"/>
  <c r="J13" i="14"/>
  <c r="L12" i="14"/>
  <c r="J12" i="14"/>
  <c r="E12" i="14"/>
  <c r="J11" i="14"/>
  <c r="E11" i="14"/>
  <c r="J10" i="14"/>
  <c r="E10" i="14"/>
  <c r="D9" i="14"/>
  <c r="E8" i="14"/>
  <c r="B2" i="17"/>
  <c r="E16" i="17"/>
  <c r="E6" i="14"/>
  <c r="D5" i="14"/>
  <c r="F20" i="16"/>
  <c r="F19" i="16"/>
  <c r="F17" i="16"/>
  <c r="F9" i="16"/>
  <c r="D7" i="16"/>
  <c r="C7" i="16"/>
  <c r="D20" i="16"/>
  <c r="C20" i="16"/>
  <c r="D19" i="16"/>
  <c r="D15" i="16"/>
  <c r="C15" i="16"/>
  <c r="D16" i="16"/>
  <c r="C16" i="16"/>
  <c r="D18" i="16"/>
  <c r="C18" i="16"/>
  <c r="F16" i="16"/>
  <c r="F15" i="16"/>
  <c r="G41" i="8"/>
  <c r="F43" i="8"/>
  <c r="F14" i="16" s="1"/>
  <c r="C43" i="8"/>
  <c r="D14" i="16"/>
  <c r="C44" i="8"/>
  <c r="C14" i="16"/>
  <c r="F41" i="8"/>
  <c r="F13" i="16"/>
  <c r="C41" i="8"/>
  <c r="D13" i="16"/>
  <c r="C42" i="8"/>
  <c r="C13" i="16"/>
  <c r="D9" i="16"/>
  <c r="C9" i="16"/>
  <c r="C34" i="8"/>
  <c r="D6" i="16"/>
  <c r="C35" i="8"/>
  <c r="C6" i="16"/>
  <c r="H30" i="8"/>
  <c r="H29" i="8"/>
  <c r="H28" i="8"/>
  <c r="H26" i="8"/>
  <c r="G27" i="8"/>
  <c r="B26" i="8"/>
  <c r="B27" i="8"/>
  <c r="E20" i="8"/>
  <c r="E21" i="8"/>
  <c r="F7" i="16"/>
  <c r="G34" i="8"/>
  <c r="F34" i="8"/>
  <c r="F6" i="16"/>
  <c r="J14" i="8"/>
  <c r="J13" i="8"/>
  <c r="L12" i="8"/>
  <c r="J11" i="8"/>
  <c r="J12" i="8"/>
  <c r="E11" i="8"/>
  <c r="E12" i="8"/>
  <c r="J10" i="8"/>
  <c r="E10" i="8"/>
  <c r="E8" i="8"/>
  <c r="D9" i="8"/>
  <c r="E6" i="8"/>
  <c r="B2" i="16"/>
  <c r="E13" i="16"/>
  <c r="D5" i="8"/>
  <c r="E7" i="17"/>
  <c r="E14" i="17"/>
  <c r="A60" i="18"/>
  <c r="N53" i="18"/>
  <c r="A11" i="18"/>
  <c r="E20" i="17"/>
  <c r="E9" i="17"/>
  <c r="E8" i="17"/>
  <c r="E19" i="17"/>
  <c r="E15" i="17"/>
  <c r="E6" i="17"/>
  <c r="E17" i="17"/>
  <c r="E18" i="17"/>
  <c r="E13" i="17"/>
  <c r="E7" i="16"/>
  <c r="E8" i="16"/>
  <c r="E9" i="16"/>
  <c r="E15" i="16"/>
  <c r="E18" i="16"/>
  <c r="E16" i="16"/>
  <c r="E17" i="16"/>
  <c r="E14" i="16"/>
  <c r="E20" i="16"/>
  <c r="E6" i="16"/>
  <c r="E19" i="16"/>
  <c r="G1" i="21"/>
  <c r="A26" i="21"/>
  <c r="A40" i="21"/>
  <c r="A73" i="21"/>
  <c r="A87" i="21"/>
  <c r="G2" i="21"/>
  <c r="A33" i="21"/>
  <c r="A47" i="21"/>
  <c r="A80" i="21"/>
  <c r="A57" i="18"/>
  <c r="A10" i="21"/>
  <c r="A11" i="21"/>
  <c r="A12" i="21"/>
  <c r="A13" i="21"/>
  <c r="A57" i="21"/>
  <c r="A58" i="21"/>
  <c r="A59" i="21"/>
  <c r="A60" i="21"/>
  <c r="A10" i="18"/>
  <c r="J7" i="21"/>
  <c r="J8" i="21"/>
  <c r="M54" i="21"/>
  <c r="M55" i="21"/>
  <c r="J5" i="21"/>
  <c r="M52" i="21"/>
  <c r="K5" i="18"/>
  <c r="J7" i="18"/>
</calcChain>
</file>

<file path=xl/sharedStrings.xml><?xml version="1.0" encoding="utf-8"?>
<sst xmlns="http://schemas.openxmlformats.org/spreadsheetml/2006/main" count="737" uniqueCount="219">
  <si>
    <t>学年</t>
    <rPh sb="0" eb="2">
      <t>ガクネン</t>
    </rPh>
    <phoneticPr fontId="2"/>
  </si>
  <si>
    <t>都県名</t>
    <rPh sb="0" eb="1">
      <t>ト</t>
    </rPh>
    <rPh sb="1" eb="2">
      <t>ケン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</si>
  <si>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</si>
  <si>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ふりがな</t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</si>
  <si>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</si>
  <si>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</si>
  <si>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学校所在地
住所・Tel・Fax</t>
    <rPh sb="0" eb="2">
      <t>ガッコウ</t>
    </rPh>
    <rPh sb="2" eb="5">
      <t>ショザイチ</t>
    </rPh>
    <rPh sb="6" eb="8">
      <t>ジュウショ</t>
    </rPh>
    <phoneticPr fontId="2"/>
  </si>
  <si>
    <t>ふりがな</t>
    <phoneticPr fontId="2"/>
  </si>
  <si>
    <t>〒</t>
    <phoneticPr fontId="2"/>
  </si>
  <si>
    <t>Tel</t>
    <phoneticPr fontId="2"/>
  </si>
  <si>
    <t>Fax</t>
    <phoneticPr fontId="2"/>
  </si>
  <si>
    <t>※マネージャーは出場校の教員又は生徒とする。</t>
    <phoneticPr fontId="2"/>
  </si>
  <si>
    <t>氏　　　名</t>
    <rPh sb="0" eb="1">
      <t>シ</t>
    </rPh>
    <rPh sb="4" eb="5">
      <t>メイ</t>
    </rPh>
    <phoneticPr fontId="2"/>
  </si>
  <si>
    <t>以上の通り、標記大会の参加申し込みをいたします。尚、本大会のプログラム及び報道発表並びにホームページに</t>
  </si>
  <si>
    <t>おける氏名・学校名・学年・写真等の個人情報の掲載については、本人及び保護者の同意を得ています。</t>
  </si>
  <si>
    <t>印</t>
    <rPh sb="0" eb="1">
      <t>イン</t>
    </rPh>
    <phoneticPr fontId="2"/>
  </si>
  <si>
    <t>マネージャー</t>
    <phoneticPr fontId="2"/>
  </si>
  <si>
    <t>職名</t>
    <rPh sb="0" eb="1">
      <t>ショク</t>
    </rPh>
    <rPh sb="1" eb="2">
      <t>メイ</t>
    </rPh>
    <phoneticPr fontId="2"/>
  </si>
  <si>
    <t>学校以外の
　確実な連絡先</t>
    <rPh sb="0" eb="2">
      <t>ガッコウ</t>
    </rPh>
    <rPh sb="2" eb="4">
      <t>イガイ</t>
    </rPh>
    <rPh sb="7" eb="9">
      <t>カクジツ</t>
    </rPh>
    <rPh sb="10" eb="13">
      <t>レンラクサキ</t>
    </rPh>
    <phoneticPr fontId="2"/>
  </si>
  <si>
    <t>携帯Tel</t>
    <rPh sb="0" eb="2">
      <t>ケイタイ</t>
    </rPh>
    <phoneticPr fontId="2"/>
  </si>
  <si>
    <t>E-mail</t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</si>
  <si>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</si>
  <si>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項目</t>
    <rPh sb="0" eb="2">
      <t>コウモク</t>
    </rPh>
    <phoneticPr fontId="2"/>
  </si>
  <si>
    <t>←半角数字で記入</t>
    <rPh sb="1" eb="3">
      <t>ハンカク</t>
    </rPh>
    <rPh sb="3" eb="5">
      <t>スウジ</t>
    </rPh>
    <rPh sb="6" eb="8">
      <t>キニュウ</t>
    </rPh>
    <phoneticPr fontId="2"/>
  </si>
  <si>
    <t>←半角英数字で記入</t>
    <rPh sb="1" eb="3">
      <t>ハンカク</t>
    </rPh>
    <rPh sb="3" eb="6">
      <t>エイスウジ</t>
    </rPh>
    <rPh sb="4" eb="6">
      <t>スウジ</t>
    </rPh>
    <rPh sb="7" eb="9">
      <t>キニュウ</t>
    </rPh>
    <phoneticPr fontId="2"/>
  </si>
  <si>
    <t>記入欄</t>
    <rPh sb="0" eb="2">
      <t>キニュウ</t>
    </rPh>
    <rPh sb="2" eb="3">
      <t>ラン</t>
    </rPh>
    <phoneticPr fontId="2"/>
  </si>
  <si>
    <t>関東大会参加申し込み用紙記入の方法</t>
    <rPh sb="0" eb="2">
      <t>カントウ</t>
    </rPh>
    <rPh sb="2" eb="4">
      <t>タイカイ</t>
    </rPh>
    <rPh sb="4" eb="6">
      <t>サンカ</t>
    </rPh>
    <rPh sb="6" eb="7">
      <t>モウ</t>
    </rPh>
    <rPh sb="8" eb="9">
      <t>コ</t>
    </rPh>
    <rPh sb="10" eb="12">
      <t>ヨウシ</t>
    </rPh>
    <rPh sb="12" eb="14">
      <t>キニュウ</t>
    </rPh>
    <rPh sb="15" eb="17">
      <t>ホウホウ</t>
    </rPh>
    <phoneticPr fontId="2"/>
  </si>
  <si>
    <t>データ記入欄に必要事項を記入してください</t>
    <rPh sb="3" eb="5">
      <t>キニュウ</t>
    </rPh>
    <rPh sb="5" eb="6">
      <t>ラン</t>
    </rPh>
    <rPh sb="7" eb="9">
      <t>ヒツヨウ</t>
    </rPh>
    <rPh sb="9" eb="11">
      <t>ジコウ</t>
    </rPh>
    <rPh sb="12" eb="14">
      <t>キニュウ</t>
    </rPh>
    <phoneticPr fontId="2"/>
  </si>
  <si>
    <t>所定の手続きで大会本部へ送付してください。</t>
    <rPh sb="0" eb="2">
      <t>ショテイ</t>
    </rPh>
    <rPh sb="3" eb="5">
      <t>テツヅ</t>
    </rPh>
    <rPh sb="7" eb="9">
      <t>タイカイ</t>
    </rPh>
    <rPh sb="9" eb="11">
      <t>ホンブ</t>
    </rPh>
    <rPh sb="12" eb="14">
      <t>ソウフ</t>
    </rPh>
    <phoneticPr fontId="2"/>
  </si>
  <si>
    <t>【男　子　個　人　戦】</t>
    <rPh sb="5" eb="6">
      <t>コ</t>
    </rPh>
    <rPh sb="7" eb="8">
      <t>ヒト</t>
    </rPh>
    <phoneticPr fontId="2"/>
  </si>
  <si>
    <t>※上記の監督は</t>
    <phoneticPr fontId="2"/>
  </si>
  <si>
    <t>である。</t>
    <phoneticPr fontId="2"/>
  </si>
  <si>
    <t>入場許可申請者</t>
    <rPh sb="0" eb="2">
      <t>ニュウジョウ</t>
    </rPh>
    <rPh sb="2" eb="4">
      <t>キョカ</t>
    </rPh>
    <rPh sb="4" eb="7">
      <t>シンセイシャ</t>
    </rPh>
    <phoneticPr fontId="2"/>
  </si>
  <si>
    <t>入場許可申請者（個人戦のみの出場で、監督・マネージャー以外にベンチ入りをする場合）</t>
    <rPh sb="0" eb="2">
      <t>ニュウジョウ</t>
    </rPh>
    <rPh sb="2" eb="4">
      <t>キョカ</t>
    </rPh>
    <rPh sb="4" eb="7">
      <t>シンセイシャ</t>
    </rPh>
    <rPh sb="8" eb="11">
      <t>コジンセン</t>
    </rPh>
    <rPh sb="14" eb="16">
      <t>シュツジョウ</t>
    </rPh>
    <rPh sb="18" eb="20">
      <t>カントク</t>
    </rPh>
    <rPh sb="27" eb="29">
      <t>イガイ</t>
    </rPh>
    <rPh sb="33" eb="34">
      <t>イ</t>
    </rPh>
    <rPh sb="38" eb="40">
      <t>バアイ</t>
    </rPh>
    <phoneticPr fontId="2"/>
  </si>
  <si>
    <t>保護者等による引率</t>
    <rPh sb="0" eb="3">
      <t>ホゴシャ</t>
    </rPh>
    <rPh sb="3" eb="4">
      <t>トウ</t>
    </rPh>
    <rPh sb="7" eb="9">
      <t>インソツ</t>
    </rPh>
    <phoneticPr fontId="2"/>
  </si>
  <si>
    <t>保護者氏名</t>
    <rPh sb="0" eb="3">
      <t>ホゴシャ</t>
    </rPh>
    <rPh sb="3" eb="5">
      <t>シメイ</t>
    </rPh>
    <phoneticPr fontId="2"/>
  </si>
  <si>
    <t>連絡先</t>
    <rPh sb="0" eb="3">
      <t>レンラクサキ</t>
    </rPh>
    <phoneticPr fontId="2"/>
  </si>
  <si>
    <t>携帯</t>
    <rPh sb="0" eb="2">
      <t>ケイタイ</t>
    </rPh>
    <phoneticPr fontId="2"/>
  </si>
  <si>
    <t>都県順位</t>
    <rPh sb="0" eb="2">
      <t>トケン</t>
    </rPh>
    <rPh sb="2" eb="4">
      <t>ジュンイ</t>
    </rPh>
    <phoneticPr fontId="2"/>
  </si>
  <si>
    <t>個人戦　男子シングルス</t>
    <rPh sb="0" eb="2">
      <t>コジン</t>
    </rPh>
    <rPh sb="4" eb="6">
      <t>ダンシ</t>
    </rPh>
    <phoneticPr fontId="2"/>
  </si>
  <si>
    <t>依頼監督</t>
    <rPh sb="0" eb="2">
      <t>イライ</t>
    </rPh>
    <rPh sb="2" eb="4">
      <t>カントク</t>
    </rPh>
    <phoneticPr fontId="2"/>
  </si>
  <si>
    <t>監督は次のうちどれですか？</t>
    <rPh sb="0" eb="2">
      <t>カントク</t>
    </rPh>
    <rPh sb="3" eb="4">
      <t>ツギ</t>
    </rPh>
    <phoneticPr fontId="2"/>
  </si>
  <si>
    <t>←どちらか選ぶ</t>
    <rPh sb="5" eb="6">
      <t>エラ</t>
    </rPh>
    <phoneticPr fontId="2"/>
  </si>
  <si>
    <t>栃木県</t>
    <rPh sb="0" eb="3">
      <t>トチギケン</t>
    </rPh>
    <phoneticPr fontId="2"/>
  </si>
  <si>
    <t>千葉県</t>
    <rPh sb="0" eb="3">
      <t>チバケン</t>
    </rPh>
    <phoneticPr fontId="2"/>
  </si>
  <si>
    <t>山梨県</t>
    <rPh sb="0" eb="3">
      <t>ヤマナシケン</t>
    </rPh>
    <phoneticPr fontId="2"/>
  </si>
  <si>
    <t>埼玉県</t>
    <rPh sb="0" eb="3">
      <t>サイタマケン</t>
    </rPh>
    <phoneticPr fontId="2"/>
  </si>
  <si>
    <t>群馬県</t>
    <rPh sb="0" eb="3">
      <t>グンマケン</t>
    </rPh>
    <phoneticPr fontId="2"/>
  </si>
  <si>
    <t>神奈川県</t>
    <rPh sb="0" eb="4">
      <t>カナガワケン</t>
    </rPh>
    <phoneticPr fontId="2"/>
  </si>
  <si>
    <t>茨城県</t>
    <rPh sb="0" eb="2">
      <t>イバラキ</t>
    </rPh>
    <rPh sb="2" eb="3">
      <t>ケン</t>
    </rPh>
    <phoneticPr fontId="2"/>
  </si>
  <si>
    <t>東京都</t>
    <rPh sb="0" eb="3">
      <t>トウキョウト</t>
    </rPh>
    <phoneticPr fontId="2"/>
  </si>
  <si>
    <t>個人戦　男子ダブルス</t>
    <rPh sb="0" eb="2">
      <t>コジン</t>
    </rPh>
    <rPh sb="4" eb="6">
      <t>ダンシ</t>
    </rPh>
    <phoneticPr fontId="2"/>
  </si>
  <si>
    <t>送信先</t>
    <rPh sb="0" eb="2">
      <t>ソウシン</t>
    </rPh>
    <rPh sb="2" eb="3">
      <t>サキ</t>
    </rPh>
    <phoneticPr fontId="2"/>
  </si>
  <si>
    <t>学校情報</t>
    <rPh sb="0" eb="2">
      <t>ガッコウ</t>
    </rPh>
    <rPh sb="2" eb="4">
      <t>ジョウホウ</t>
    </rPh>
    <phoneticPr fontId="2"/>
  </si>
  <si>
    <t>マネージャー</t>
    <phoneticPr fontId="2"/>
  </si>
  <si>
    <t>コーチ</t>
    <phoneticPr fontId="2"/>
  </si>
  <si>
    <t>シングルス１</t>
    <phoneticPr fontId="2"/>
  </si>
  <si>
    <t>シングルス２</t>
  </si>
  <si>
    <t>シングルス３</t>
  </si>
  <si>
    <t>シングルス４</t>
  </si>
  <si>
    <t>ダブルス１</t>
    <phoneticPr fontId="2"/>
  </si>
  <si>
    <t>ダブルス２</t>
  </si>
  <si>
    <t>ダブルス３</t>
  </si>
  <si>
    <t>ダブルス４</t>
  </si>
  <si>
    <t>ふりがな</t>
    <phoneticPr fontId="2"/>
  </si>
  <si>
    <t>住所</t>
    <rPh sb="0" eb="2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</si>
  <si>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</si>
  <si>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</si>
  <si>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</si>
  <si>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職名</t>
    <rPh sb="0" eb="2">
      <t>ショクメイ</t>
    </rPh>
    <phoneticPr fontId="2"/>
  </si>
  <si>
    <t>所属名（団体等）</t>
    <rPh sb="0" eb="2">
      <t>ショゾク</t>
    </rPh>
    <rPh sb="2" eb="3">
      <t>メイ</t>
    </rPh>
    <rPh sb="4" eb="6">
      <t>ダンタイ</t>
    </rPh>
    <rPh sb="6" eb="7">
      <t>トウ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</si>
  <si>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</si>
  <si>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</si>
  <si>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</si>
  <si>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自宅Fax</t>
    <rPh sb="0" eb="2">
      <t>ジタク</t>
    </rPh>
    <phoneticPr fontId="2"/>
  </si>
  <si>
    <t>選手Ａ</t>
    <rPh sb="0" eb="2">
      <t>センシュ</t>
    </rPh>
    <phoneticPr fontId="2"/>
  </si>
  <si>
    <t>選手Ｂ</t>
    <rPh sb="0" eb="2">
      <t>センシュ</t>
    </rPh>
    <phoneticPr fontId="2"/>
  </si>
  <si>
    <t>保護者引率の
場合の保護者</t>
    <rPh sb="0" eb="3">
      <t>ホゴシャ</t>
    </rPh>
    <rPh sb="3" eb="5">
      <t>インソツ</t>
    </rPh>
    <rPh sb="7" eb="9">
      <t>バアイ</t>
    </rPh>
    <rPh sb="10" eb="13">
      <t>ホゴシャ</t>
    </rPh>
    <phoneticPr fontId="2"/>
  </si>
  <si>
    <t>学校以外の
確実な連絡先</t>
    <rPh sb="0" eb="2">
      <t>ガッコウ</t>
    </rPh>
    <rPh sb="2" eb="4">
      <t>イガイ</t>
    </rPh>
    <rPh sb="6" eb="8">
      <t>カクジツ</t>
    </rPh>
    <rPh sb="9" eb="12">
      <t>レンラクサキ</t>
    </rPh>
    <phoneticPr fontId="2"/>
  </si>
  <si>
    <t>【女　子　個　人　戦】</t>
    <rPh sb="5" eb="6">
      <t>コ</t>
    </rPh>
    <rPh sb="7" eb="8">
      <t>ヒト</t>
    </rPh>
    <phoneticPr fontId="2"/>
  </si>
  <si>
    <t>個人戦　女子シングルス</t>
    <rPh sb="0" eb="2">
      <t>コジン</t>
    </rPh>
    <phoneticPr fontId="2"/>
  </si>
  <si>
    <t>校長名</t>
    <rPh sb="0" eb="3">
      <t>コウチョウメイ</t>
    </rPh>
    <phoneticPr fontId="2"/>
  </si>
  <si>
    <t>データを記入したら、参加申し込み印刷用のシートを印刷し、学校長の氏名を記入し、校印を押してください。</t>
    <rPh sb="4" eb="6">
      <t>キニュウ</t>
    </rPh>
    <rPh sb="10" eb="12">
      <t>サンカ</t>
    </rPh>
    <rPh sb="12" eb="13">
      <t>モウ</t>
    </rPh>
    <rPh sb="14" eb="15">
      <t>コ</t>
    </rPh>
    <rPh sb="16" eb="19">
      <t>インサツヨウ</t>
    </rPh>
    <rPh sb="24" eb="26">
      <t>インサツ</t>
    </rPh>
    <rPh sb="28" eb="30">
      <t>ガッコウ</t>
    </rPh>
    <rPh sb="30" eb="31">
      <t>チョウ</t>
    </rPh>
    <rPh sb="32" eb="34">
      <t>シメイ</t>
    </rPh>
    <rPh sb="35" eb="37">
      <t>キニュウ</t>
    </rPh>
    <rPh sb="39" eb="40">
      <t>コウ</t>
    </rPh>
    <rPh sb="40" eb="41">
      <t>イン</t>
    </rPh>
    <rPh sb="42" eb="43">
      <t>オ</t>
    </rPh>
    <phoneticPr fontId="2"/>
  </si>
  <si>
    <t>シングルス２</t>
    <phoneticPr fontId="2"/>
  </si>
  <si>
    <t>会社員</t>
    <rPh sb="0" eb="3">
      <t>カイシャイン</t>
    </rPh>
    <phoneticPr fontId="2"/>
  </si>
  <si>
    <t>平成</t>
    <phoneticPr fontId="2"/>
  </si>
  <si>
    <t>年度関東中学校体育大会</t>
    <phoneticPr fontId="2"/>
  </si>
  <si>
    <t>第</t>
    <phoneticPr fontId="2"/>
  </si>
  <si>
    <t>回　関東中学校バドミントン大会　参加申込書</t>
    <phoneticPr fontId="2"/>
  </si>
  <si>
    <t>児玉　敏夫</t>
    <rPh sb="0" eb="2">
      <t>コダマ</t>
    </rPh>
    <rPh sb="3" eb="5">
      <t>トシオ</t>
    </rPh>
    <phoneticPr fontId="2"/>
  </si>
  <si>
    <t>こだま　としお</t>
  </si>
  <si>
    <t>111-222-3333</t>
    <phoneticPr fontId="2"/>
  </si>
  <si>
    <t>aaaaaaaaa@bbb.ggg.jp</t>
    <phoneticPr fontId="2"/>
  </si>
  <si>
    <t>また、ファイル名に、種目_都県名_性別_学校名　を付けて保存し、ファイルを下記のアドレスに送信してください。</t>
    <rPh sb="7" eb="8">
      <t>メイ</t>
    </rPh>
    <rPh sb="10" eb="12">
      <t>シュモク</t>
    </rPh>
    <rPh sb="13" eb="15">
      <t>トケン</t>
    </rPh>
    <rPh sb="15" eb="16">
      <t>メイ</t>
    </rPh>
    <rPh sb="17" eb="19">
      <t>セイベツ</t>
    </rPh>
    <rPh sb="20" eb="22">
      <t>ガッコウ</t>
    </rPh>
    <rPh sb="22" eb="23">
      <t>メイ</t>
    </rPh>
    <rPh sb="25" eb="26">
      <t>ツ</t>
    </rPh>
    <rPh sb="28" eb="30">
      <t>ホゾン</t>
    </rPh>
    <rPh sb="37" eb="39">
      <t>カキ</t>
    </rPh>
    <rPh sb="45" eb="47">
      <t>ソウシン</t>
    </rPh>
    <phoneticPr fontId="2"/>
  </si>
  <si>
    <t>また、宿泊については、宿泊要項を厳守し申込みます。</t>
    <rPh sb="3" eb="5">
      <t>シュクハク</t>
    </rPh>
    <rPh sb="11" eb="13">
      <t>シュクハク</t>
    </rPh>
    <rPh sb="13" eb="15">
      <t>ヨウコウ</t>
    </rPh>
    <rPh sb="16" eb="18">
      <t>ゲンシュ</t>
    </rPh>
    <rPh sb="19" eb="21">
      <t>モウシコ</t>
    </rPh>
    <phoneticPr fontId="2"/>
  </si>
  <si>
    <t>データは</t>
    <phoneticPr fontId="2"/>
  </si>
  <si>
    <t>前橋　四郎</t>
    <rPh sb="0" eb="2">
      <t>マエバシ</t>
    </rPh>
    <rPh sb="3" eb="5">
      <t>シロウ</t>
    </rPh>
    <phoneticPr fontId="2"/>
  </si>
  <si>
    <t>まえばし　しろう</t>
  </si>
  <si>
    <t>前橋　五郎</t>
    <rPh sb="0" eb="2">
      <t>マエバシ</t>
    </rPh>
    <rPh sb="3" eb="5">
      <t>ゴロウ</t>
    </rPh>
    <phoneticPr fontId="2"/>
  </si>
  <si>
    <t>まえばし　ごろう</t>
  </si>
  <si>
    <t>前橋　六郎</t>
    <rPh sb="3" eb="5">
      <t>ロクロウ</t>
    </rPh>
    <phoneticPr fontId="2"/>
  </si>
  <si>
    <t>まえばし　ろくろう</t>
  </si>
  <si>
    <t>関東　太一</t>
    <rPh sb="0" eb="2">
      <t>カントウ</t>
    </rPh>
    <rPh sb="3" eb="5">
      <t>タイチ</t>
    </rPh>
    <phoneticPr fontId="2"/>
  </si>
  <si>
    <t>群馬　武蔵</t>
    <rPh sb="0" eb="2">
      <t>グンマ</t>
    </rPh>
    <rPh sb="3" eb="5">
      <t>ムサシ</t>
    </rPh>
    <phoneticPr fontId="2"/>
  </si>
  <si>
    <t>ぐんま　むさし</t>
    <phoneticPr fontId="2"/>
  </si>
  <si>
    <t>ぐんま　こじろう</t>
    <phoneticPr fontId="2"/>
  </si>
  <si>
    <t>群馬　小次郎</t>
    <rPh sb="0" eb="2">
      <t>グンマ</t>
    </rPh>
    <rPh sb="3" eb="6">
      <t>コジロウ</t>
    </rPh>
    <phoneticPr fontId="2"/>
  </si>
  <si>
    <t>（ファイル名の例　　関東_参加申込書(個人_県名_男女_学校名））</t>
    <rPh sb="5" eb="6">
      <t>メイ</t>
    </rPh>
    <rPh sb="7" eb="8">
      <t>レイ</t>
    </rPh>
    <rPh sb="10" eb="12">
      <t>カントウ</t>
    </rPh>
    <rPh sb="13" eb="15">
      <t>サンカ</t>
    </rPh>
    <rPh sb="15" eb="18">
      <t>モウシコミショ</t>
    </rPh>
    <rPh sb="19" eb="21">
      <t>コジン</t>
    </rPh>
    <rPh sb="22" eb="24">
      <t>ケンメイ</t>
    </rPh>
    <rPh sb="25" eb="26">
      <t>ダン</t>
    </rPh>
    <rPh sb="26" eb="27">
      <t>ジョ</t>
    </rPh>
    <rPh sb="28" eb="30">
      <t>ガッコウ</t>
    </rPh>
    <rPh sb="30" eb="31">
      <t>メイ</t>
    </rPh>
    <phoneticPr fontId="2"/>
  </si>
  <si>
    <t>関東市立関東中学校</t>
    <rPh sb="0" eb="2">
      <t>カントウ</t>
    </rPh>
    <rPh sb="2" eb="4">
      <t>シリツ</t>
    </rPh>
    <rPh sb="4" eb="6">
      <t>カントウ</t>
    </rPh>
    <rPh sb="6" eb="9">
      <t>チュウガッコウ</t>
    </rPh>
    <phoneticPr fontId="2"/>
  </si>
  <si>
    <t>かんとうしりつかんとうちゅうがっこう</t>
    <phoneticPr fontId="2"/>
  </si>
  <si>
    <t>関東区関東市関東町関東１丁目１１１</t>
    <rPh sb="0" eb="2">
      <t>カントウ</t>
    </rPh>
    <rPh sb="2" eb="3">
      <t>ク</t>
    </rPh>
    <rPh sb="3" eb="5">
      <t>カントウ</t>
    </rPh>
    <rPh sb="5" eb="6">
      <t>シ</t>
    </rPh>
    <rPh sb="6" eb="8">
      <t>カントウ</t>
    </rPh>
    <rPh sb="8" eb="9">
      <t>マチ</t>
    </rPh>
    <rPh sb="9" eb="11">
      <t>カントウ</t>
    </rPh>
    <rPh sb="12" eb="14">
      <t>チョウメ</t>
    </rPh>
    <phoneticPr fontId="1"/>
  </si>
  <si>
    <t>関東区関東市関東町関東１丁目１１１</t>
    <rPh sb="0" eb="2">
      <t>カントウ</t>
    </rPh>
    <rPh sb="2" eb="3">
      <t>ク</t>
    </rPh>
    <rPh sb="3" eb="5">
      <t>カントウ</t>
    </rPh>
    <rPh sb="5" eb="6">
      <t>シ</t>
    </rPh>
    <rPh sb="6" eb="8">
      <t>カントウ</t>
    </rPh>
    <rPh sb="8" eb="9">
      <t>マチ</t>
    </rPh>
    <rPh sb="9" eb="11">
      <t>カントウ</t>
    </rPh>
    <rPh sb="12" eb="14">
      <t>チョウメ</t>
    </rPh>
    <phoneticPr fontId="2"/>
  </si>
  <si>
    <t>123-4567</t>
    <phoneticPr fontId="2"/>
  </si>
  <si>
    <t>099-111-2222</t>
    <phoneticPr fontId="2"/>
  </si>
  <si>
    <t>関東　太郎</t>
    <rPh sb="0" eb="2">
      <t>カントウ</t>
    </rPh>
    <rPh sb="3" eb="5">
      <t>タロウ</t>
    </rPh>
    <phoneticPr fontId="1"/>
  </si>
  <si>
    <t>関東　次郎</t>
    <rPh sb="0" eb="2">
      <t>カントウ</t>
    </rPh>
    <rPh sb="3" eb="5">
      <t>ジロウ</t>
    </rPh>
    <phoneticPr fontId="1"/>
  </si>
  <si>
    <t>かんとう　じろう</t>
  </si>
  <si>
    <t>生徒</t>
    <rPh sb="0" eb="2">
      <t>セイト</t>
    </rPh>
    <phoneticPr fontId="1"/>
  </si>
  <si>
    <t>関東　三郎</t>
    <rPh sb="3" eb="5">
      <t>サブロウ</t>
    </rPh>
    <phoneticPr fontId="1"/>
  </si>
  <si>
    <t>かんとう　さぶろう</t>
  </si>
  <si>
    <t>関東　零子</t>
    <rPh sb="0" eb="2">
      <t>カントウ</t>
    </rPh>
    <rPh sb="3" eb="4">
      <t>レイ</t>
    </rPh>
    <rPh sb="4" eb="5">
      <t>コ</t>
    </rPh>
    <phoneticPr fontId="2"/>
  </si>
  <si>
    <t>かんとう　れいこ</t>
    <phoneticPr fontId="2"/>
  </si>
  <si>
    <t>123-4567</t>
  </si>
  <si>
    <t>099-111-2222</t>
  </si>
  <si>
    <t>099-111-2222</t>
    <phoneticPr fontId="2"/>
  </si>
  <si>
    <t>090-111-2222</t>
    <phoneticPr fontId="2"/>
  </si>
  <si>
    <t>関東　七郎</t>
    <rPh sb="3" eb="4">
      <t>ナナ</t>
    </rPh>
    <rPh sb="4" eb="5">
      <t>ロウ</t>
    </rPh>
    <phoneticPr fontId="2"/>
  </si>
  <si>
    <t>かんとう　ななろう</t>
    <phoneticPr fontId="2"/>
  </si>
  <si>
    <t>関東　八郎</t>
    <rPh sb="3" eb="5">
      <t>ハチロウ</t>
    </rPh>
    <phoneticPr fontId="1"/>
  </si>
  <si>
    <t>かんとう　はちろう</t>
  </si>
  <si>
    <t>関東　官九郎</t>
    <rPh sb="3" eb="4">
      <t>カン</t>
    </rPh>
    <rPh sb="4" eb="6">
      <t>キュウロウ</t>
    </rPh>
    <phoneticPr fontId="1"/>
  </si>
  <si>
    <t>かんとう　かんくろう</t>
  </si>
  <si>
    <t>関東　十郎</t>
    <rPh sb="3" eb="5">
      <t>ジュウロウ</t>
    </rPh>
    <phoneticPr fontId="2"/>
  </si>
  <si>
    <t>関東　十一郎</t>
    <rPh sb="3" eb="6">
      <t>トウイチロウ</t>
    </rPh>
    <phoneticPr fontId="2"/>
  </si>
  <si>
    <t>かんとう　じゅうろう</t>
    <phoneticPr fontId="2"/>
  </si>
  <si>
    <t>かんとう　といちろう</t>
    <phoneticPr fontId="2"/>
  </si>
  <si>
    <t>関東　十二郎</t>
    <rPh sb="3" eb="6">
      <t>トニロウ</t>
    </rPh>
    <phoneticPr fontId="2"/>
  </si>
  <si>
    <t>かんとう　とうじろう</t>
    <phoneticPr fontId="2"/>
  </si>
  <si>
    <t>関東　十三郎</t>
    <rPh sb="3" eb="6">
      <t>ジュウザブロ</t>
    </rPh>
    <phoneticPr fontId="2"/>
  </si>
  <si>
    <t>かんとう　とさぶろう</t>
    <phoneticPr fontId="2"/>
  </si>
  <si>
    <t>学校名</t>
    <rPh sb="0" eb="2">
      <t>ガッコウ</t>
    </rPh>
    <rPh sb="2" eb="3">
      <t>メイ</t>
    </rPh>
    <phoneticPr fontId="19"/>
  </si>
  <si>
    <t>男女</t>
    <rPh sb="0" eb="2">
      <t>ダンジョ</t>
    </rPh>
    <phoneticPr fontId="19"/>
  </si>
  <si>
    <t>個人戦シングルス</t>
    <rPh sb="0" eb="3">
      <t>コジンセン</t>
    </rPh>
    <phoneticPr fontId="19"/>
  </si>
  <si>
    <t>番号</t>
    <rPh sb="0" eb="2">
      <t>バンゴウ</t>
    </rPh>
    <phoneticPr fontId="19"/>
  </si>
  <si>
    <t>種目</t>
    <rPh sb="0" eb="2">
      <t>シュモク</t>
    </rPh>
    <phoneticPr fontId="19"/>
  </si>
  <si>
    <t>名前</t>
    <rPh sb="0" eb="2">
      <t>ナマエ</t>
    </rPh>
    <phoneticPr fontId="19"/>
  </si>
  <si>
    <t>ふりがな</t>
    <phoneticPr fontId="19"/>
  </si>
  <si>
    <t>所属</t>
    <rPh sb="0" eb="2">
      <t>ショゾク</t>
    </rPh>
    <phoneticPr fontId="19"/>
  </si>
  <si>
    <t>学年</t>
    <rPh sb="0" eb="2">
      <t>ガクネン</t>
    </rPh>
    <phoneticPr fontId="19"/>
  </si>
  <si>
    <t>個人戦ダブルス</t>
    <rPh sb="0" eb="3">
      <t>コジンセン</t>
    </rPh>
    <phoneticPr fontId="19"/>
  </si>
  <si>
    <t>男子</t>
    <rPh sb="0" eb="2">
      <t>ダンシ</t>
    </rPh>
    <phoneticPr fontId="2"/>
  </si>
  <si>
    <t>女子</t>
    <phoneticPr fontId="2"/>
  </si>
  <si>
    <t>3</t>
    <phoneticPr fontId="2"/>
  </si>
  <si>
    <t>3</t>
    <phoneticPr fontId="2"/>
  </si>
  <si>
    <t>1</t>
    <phoneticPr fontId="2"/>
  </si>
  <si>
    <t>osawa@saibad.com</t>
    <phoneticPr fontId="2"/>
  </si>
  <si>
    <t>坂東　武蔵</t>
    <rPh sb="0" eb="2">
      <t>バンドウ</t>
    </rPh>
    <rPh sb="3" eb="5">
      <t>ムサシ</t>
    </rPh>
    <phoneticPr fontId="2"/>
  </si>
  <si>
    <t>かんとう　たろう</t>
    <phoneticPr fontId="2"/>
  </si>
  <si>
    <t>校長氏名</t>
    <rPh sb="0" eb="2">
      <t>コウチョウ</t>
    </rPh>
    <rPh sb="2" eb="4">
      <t>シメイ</t>
    </rPh>
    <phoneticPr fontId="2"/>
  </si>
  <si>
    <t>校長氏名</t>
    <rPh sb="0" eb="2">
      <t>コウチョウ</t>
    </rPh>
    <rPh sb="2" eb="3">
      <t>シ</t>
    </rPh>
    <rPh sb="3" eb="4">
      <t>ナ</t>
    </rPh>
    <phoneticPr fontId="2"/>
  </si>
  <si>
    <t>シングルス５</t>
    <phoneticPr fontId="2"/>
  </si>
  <si>
    <t>シングルス６</t>
    <phoneticPr fontId="2"/>
  </si>
  <si>
    <t>ダブルス５</t>
    <phoneticPr fontId="2"/>
  </si>
  <si>
    <t>ダブルス６</t>
    <phoneticPr fontId="2"/>
  </si>
  <si>
    <t>前橋　八郎</t>
    <rPh sb="3" eb="5">
      <t>ハチロウ</t>
    </rPh>
    <phoneticPr fontId="2"/>
  </si>
  <si>
    <t>まえばし　はちろう</t>
    <phoneticPr fontId="2"/>
  </si>
  <si>
    <t>関東　九郎</t>
    <rPh sb="3" eb="4">
      <t>キュウ</t>
    </rPh>
    <rPh sb="4" eb="5">
      <t>ロウ</t>
    </rPh>
    <phoneticPr fontId="2"/>
  </si>
  <si>
    <t>かんとう　くろう</t>
    <phoneticPr fontId="2"/>
  </si>
  <si>
    <t>5</t>
    <phoneticPr fontId="2"/>
  </si>
  <si>
    <t>6</t>
    <phoneticPr fontId="2"/>
  </si>
  <si>
    <t>関東　十四郎</t>
    <rPh sb="3" eb="6">
      <t>トウシロウ</t>
    </rPh>
    <phoneticPr fontId="2"/>
  </si>
  <si>
    <t>関東　十六郎</t>
    <rPh sb="3" eb="5">
      <t>ジュウロク</t>
    </rPh>
    <rPh sb="5" eb="6">
      <t>ロウ</t>
    </rPh>
    <phoneticPr fontId="2"/>
  </si>
  <si>
    <t>関東　十七郎</t>
    <rPh sb="3" eb="5">
      <t>ジュウナナ</t>
    </rPh>
    <rPh sb="5" eb="6">
      <t>ロウ</t>
    </rPh>
    <phoneticPr fontId="2"/>
  </si>
  <si>
    <t>関東　十五郎</t>
    <rPh sb="3" eb="5">
      <t>ジュウゴ</t>
    </rPh>
    <rPh sb="5" eb="6">
      <t>ロウ</t>
    </rPh>
    <phoneticPr fontId="2"/>
  </si>
  <si>
    <t>かんとう　じゅうしろう</t>
    <phoneticPr fontId="2"/>
  </si>
  <si>
    <t>かんとう　じゅうごろう</t>
    <phoneticPr fontId="2"/>
  </si>
  <si>
    <t>かんとう　じゅうろくろう</t>
    <phoneticPr fontId="2"/>
  </si>
  <si>
    <t>かんとう　としちろう</t>
    <phoneticPr fontId="2"/>
  </si>
  <si>
    <t>1</t>
    <phoneticPr fontId="2"/>
  </si>
  <si>
    <t>6</t>
    <phoneticPr fontId="2"/>
  </si>
  <si>
    <t>※依頼監督の場合、様式２・３・４・５をもって大会参加申し込み時に手続きを行ってください。</t>
    <rPh sb="1" eb="3">
      <t>イライ</t>
    </rPh>
    <rPh sb="6" eb="8">
      <t>バアイ</t>
    </rPh>
    <rPh sb="9" eb="11">
      <t>ヨウシキ</t>
    </rPh>
    <rPh sb="22" eb="24">
      <t>タイカイ</t>
    </rPh>
    <rPh sb="24" eb="26">
      <t>サンカ</t>
    </rPh>
    <rPh sb="26" eb="27">
      <t>モウ</t>
    </rPh>
    <rPh sb="28" eb="29">
      <t>コ</t>
    </rPh>
    <rPh sb="30" eb="31">
      <t>ジ</t>
    </rPh>
    <rPh sb="32" eb="34">
      <t>テツヅ</t>
    </rPh>
    <rPh sb="36" eb="37">
      <t>オコナ</t>
    </rPh>
    <phoneticPr fontId="2"/>
  </si>
  <si>
    <t>　選択してください</t>
    <rPh sb="1" eb="3">
      <t>センタク</t>
    </rPh>
    <phoneticPr fontId="2"/>
  </si>
  <si>
    <t>←半角数字で　選択してください</t>
    <rPh sb="1" eb="3">
      <t>ハンカク</t>
    </rPh>
    <rPh sb="3" eb="5">
      <t>スウジ</t>
    </rPh>
    <rPh sb="7" eb="9">
      <t>センタク</t>
    </rPh>
    <phoneticPr fontId="2"/>
  </si>
  <si>
    <t>選択してください</t>
    <rPh sb="0" eb="2">
      <t>センタク</t>
    </rPh>
    <phoneticPr fontId="2"/>
  </si>
  <si>
    <t>までに下記の送信先まで送ってください。</t>
    <rPh sb="3" eb="5">
      <t>カキ</t>
    </rPh>
    <rPh sb="6" eb="9">
      <t>ソウシンサキ</t>
    </rPh>
    <rPh sb="11" eb="12">
      <t>オク</t>
    </rPh>
    <phoneticPr fontId="2"/>
  </si>
  <si>
    <t>※上記の入場許可申請者は大会参加申し込み時に、「入場許可書」を提出してください。</t>
    <rPh sb="4" eb="6">
      <t>ニュウジョウ</t>
    </rPh>
    <rPh sb="6" eb="8">
      <t>キョカ</t>
    </rPh>
    <rPh sb="8" eb="11">
      <t>シンセイシャ</t>
    </rPh>
    <rPh sb="12" eb="14">
      <t>タイカイ</t>
    </rPh>
    <rPh sb="14" eb="16">
      <t>サンカ</t>
    </rPh>
    <rPh sb="16" eb="17">
      <t>モウ</t>
    </rPh>
    <rPh sb="18" eb="19">
      <t>コ</t>
    </rPh>
    <rPh sb="20" eb="21">
      <t>ジ</t>
    </rPh>
    <rPh sb="24" eb="26">
      <t>ニュウジョウ</t>
    </rPh>
    <rPh sb="26" eb="29">
      <t>キョカショ</t>
    </rPh>
    <rPh sb="31" eb="33">
      <t>テイシュツ</t>
    </rPh>
    <phoneticPr fontId="2"/>
  </si>
  <si>
    <t>※保護者等の引率の場合には、「関東中学校体育大会監督・引率細則」に従い、所定の手続きを行ってください。</t>
    <rPh sb="1" eb="4">
      <t>ホゴシャ</t>
    </rPh>
    <rPh sb="4" eb="5">
      <t>トウ</t>
    </rPh>
    <rPh sb="6" eb="8">
      <t>インソツ</t>
    </rPh>
    <rPh sb="9" eb="11">
      <t>バアイ</t>
    </rPh>
    <rPh sb="15" eb="17">
      <t>カントウ</t>
    </rPh>
    <rPh sb="17" eb="20">
      <t>チュウガッコウ</t>
    </rPh>
    <rPh sb="20" eb="22">
      <t>タイイク</t>
    </rPh>
    <rPh sb="22" eb="24">
      <t>タイカイ</t>
    </rPh>
    <rPh sb="24" eb="26">
      <t>カントク</t>
    </rPh>
    <rPh sb="27" eb="29">
      <t>インソツ</t>
    </rPh>
    <rPh sb="29" eb="31">
      <t>サイソク</t>
    </rPh>
    <rPh sb="33" eb="34">
      <t>シタガ</t>
    </rPh>
    <rPh sb="36" eb="38">
      <t>ショテイ</t>
    </rPh>
    <rPh sb="39" eb="41">
      <t>テツヅ</t>
    </rPh>
    <rPh sb="43" eb="44">
      <t>オコナ</t>
    </rPh>
    <phoneticPr fontId="2"/>
  </si>
  <si>
    <t>ダブルス</t>
    <phoneticPr fontId="2"/>
  </si>
  <si>
    <t>ペア１</t>
    <phoneticPr fontId="2"/>
  </si>
  <si>
    <t>ペア２</t>
    <phoneticPr fontId="2"/>
  </si>
  <si>
    <t>チーム</t>
    <phoneticPr fontId="2"/>
  </si>
  <si>
    <t>チーム</t>
    <phoneticPr fontId="2"/>
  </si>
  <si>
    <t>ブロック</t>
    <phoneticPr fontId="2"/>
  </si>
  <si>
    <t>ブロック</t>
    <phoneticPr fontId="2"/>
  </si>
  <si>
    <t>ふりがな１</t>
    <phoneticPr fontId="2"/>
  </si>
  <si>
    <t>ふりがな２</t>
    <phoneticPr fontId="2"/>
  </si>
  <si>
    <t>シングルス</t>
    <phoneticPr fontId="2"/>
  </si>
  <si>
    <t>選　手</t>
    <rPh sb="0" eb="1">
      <t>セン</t>
    </rPh>
    <rPh sb="2" eb="3">
      <t>テ</t>
    </rPh>
    <phoneticPr fontId="2"/>
  </si>
  <si>
    <t xml:space="preserve"> 　　　都県順位</t>
    <rPh sb="4" eb="6">
      <t>トケン</t>
    </rPh>
    <rPh sb="6" eb="8">
      <t>ジュンイ</t>
    </rPh>
    <phoneticPr fontId="2"/>
  </si>
  <si>
    <t>　　　都県順位</t>
    <rPh sb="3" eb="5">
      <t>トケン</t>
    </rPh>
    <rPh sb="5" eb="7">
      <t>ジュンイ</t>
    </rPh>
    <phoneticPr fontId="2"/>
  </si>
  <si>
    <t>　　　 都県順位</t>
    <rPh sb="4" eb="6">
      <t>トケン</t>
    </rPh>
    <rPh sb="6" eb="8">
      <t>ジュンイ</t>
    </rPh>
    <phoneticPr fontId="2"/>
  </si>
  <si>
    <t>選　手　名</t>
    <rPh sb="0" eb="1">
      <t>セン</t>
    </rPh>
    <rPh sb="2" eb="3">
      <t>テ</t>
    </rPh>
    <rPh sb="4" eb="5">
      <t>メイ</t>
    </rPh>
    <phoneticPr fontId="19"/>
  </si>
  <si>
    <t>監　　督</t>
    <rPh sb="0" eb="1">
      <t>ラン</t>
    </rPh>
    <rPh sb="3" eb="4">
      <t>ヨシ</t>
    </rPh>
    <phoneticPr fontId="19"/>
  </si>
  <si>
    <t>マネージャー</t>
    <phoneticPr fontId="19"/>
  </si>
  <si>
    <t>学校名</t>
    <rPh sb="0" eb="3">
      <t>ガッコウメイ</t>
    </rPh>
    <phoneticPr fontId="19"/>
  </si>
  <si>
    <t>個人戦　女子ダブルス</t>
    <rPh sb="0" eb="2">
      <t>コジン</t>
    </rPh>
    <rPh sb="4" eb="6">
      <t>ジョシ</t>
    </rPh>
    <phoneticPr fontId="2"/>
  </si>
  <si>
    <t>（埼玉）</t>
    <rPh sb="1" eb="3">
      <t>サイタマ</t>
    </rPh>
    <phoneticPr fontId="19"/>
  </si>
  <si>
    <t>（神奈川）</t>
  </si>
  <si>
    <t>（茨城）</t>
  </si>
  <si>
    <t>（東京）</t>
  </si>
  <si>
    <t>（栃木）</t>
  </si>
  <si>
    <t>（千葉）</t>
  </si>
  <si>
    <t>（群馬）</t>
  </si>
  <si>
    <t>（山梨）</t>
  </si>
  <si>
    <t>男子</t>
  </si>
  <si>
    <t>BS</t>
  </si>
  <si>
    <t>BD</t>
  </si>
  <si>
    <t>GS</t>
  </si>
  <si>
    <t>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</si>
</sst>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4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sz val="20"/>
      <name val="Osaka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6"/>
      <name val="Osaka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Osaka"/>
      <family val="3"/>
      <charset val="128"/>
    </font>
    <font>
      <sz val="12"/>
      <name val="ＭＳ 明朝"/>
      <family val="1"/>
      <charset val="128"/>
    </font>
    <font>
      <sz val="18"/>
      <name val="Osaka"/>
      <family val="3"/>
      <charset val="128"/>
    </font>
    <font>
      <sz val="16"/>
      <name val="Osaka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sz val="12"/>
      <color rgb="FFFF0000"/>
      <name val="Osaka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0"/>
      <name val="Osaka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CD5B4"/>
        <bgColor indexed="64"/>
      </patternFill>
    </fill>
  </fills>
  <borders count="10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</xf>
    <xf numFmtId="0" fontId="1" fillId="0" borderId="0"/>
    <xf numFmtId="0" fontId="1" fillId="0" borderId="0"/>
  </cellStyleXfs>
  <cellXfs count="38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10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0" xfId="0" applyFont="1" applyBorder="1" applyAlignment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6" fillId="4" borderId="9" xfId="0" applyFont="1" applyFill="1" applyBorder="1" applyAlignment="1" applyProtection="1">
      <alignment vertical="center"/>
      <protection hidden="1"/>
    </xf>
    <xf numFmtId="0" fontId="6" fillId="4" borderId="10" xfId="0" applyFont="1" applyFill="1" applyBorder="1" applyAlignment="1" applyProtection="1">
      <alignment vertical="center" wrapText="1"/>
      <protection hidden="1"/>
    </xf>
    <xf numFmtId="0" fontId="6" fillId="4" borderId="11" xfId="0" applyFont="1" applyFill="1" applyBorder="1" applyAlignment="1" applyProtection="1">
      <alignment vertical="center" wrapText="1"/>
      <protection hidden="1"/>
    </xf>
    <xf numFmtId="0" fontId="6" fillId="4" borderId="12" xfId="0" applyFont="1" applyFill="1" applyBorder="1" applyAlignment="1" applyProtection="1">
      <alignment vertical="center"/>
      <protection hidden="1"/>
    </xf>
    <xf numFmtId="0" fontId="6" fillId="4" borderId="11" xfId="0" applyFont="1" applyFill="1" applyBorder="1" applyAlignment="1" applyProtection="1">
      <alignment vertical="center"/>
      <protection hidden="1"/>
    </xf>
    <xf numFmtId="0" fontId="6" fillId="4" borderId="10" xfId="0" applyFont="1" applyFill="1" applyBorder="1" applyAlignment="1" applyProtection="1">
      <alignment vertical="center"/>
      <protection hidden="1"/>
    </xf>
    <xf numFmtId="0" fontId="6" fillId="4" borderId="12" xfId="0" applyFont="1" applyFill="1" applyBorder="1" applyAlignment="1" applyProtection="1">
      <alignment vertical="center" wrapText="1"/>
      <protection hidden="1"/>
    </xf>
    <xf numFmtId="0" fontId="6" fillId="4" borderId="13" xfId="0" applyFont="1" applyFill="1" applyBorder="1" applyAlignment="1" applyProtection="1">
      <alignment vertical="center"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49" fontId="3" fillId="0" borderId="14" xfId="1" applyNumberFormat="1" applyFill="1" applyBorder="1" applyAlignment="1" applyProtection="1">
      <protection locked="0"/>
    </xf>
    <xf numFmtId="0" fontId="6" fillId="5" borderId="9" xfId="0" applyFont="1" applyFill="1" applyBorder="1" applyAlignment="1" applyProtection="1">
      <alignment vertical="center"/>
      <protection hidden="1"/>
    </xf>
    <xf numFmtId="0" fontId="6" fillId="5" borderId="10" xfId="0" applyFont="1" applyFill="1" applyBorder="1" applyAlignment="1" applyProtection="1">
      <alignment vertical="center" wrapText="1"/>
      <protection hidden="1"/>
    </xf>
    <xf numFmtId="0" fontId="6" fillId="5" borderId="11" xfId="0" applyFont="1" applyFill="1" applyBorder="1" applyAlignment="1" applyProtection="1">
      <alignment vertical="center" wrapText="1"/>
      <protection hidden="1"/>
    </xf>
    <xf numFmtId="0" fontId="6" fillId="5" borderId="12" xfId="0" applyFont="1" applyFill="1" applyBorder="1" applyAlignment="1" applyProtection="1">
      <alignment vertical="center"/>
      <protection hidden="1"/>
    </xf>
    <xf numFmtId="0" fontId="6" fillId="5" borderId="11" xfId="0" applyFont="1" applyFill="1" applyBorder="1" applyAlignment="1" applyProtection="1">
      <alignment vertical="center"/>
      <protection hidden="1"/>
    </xf>
    <xf numFmtId="0" fontId="6" fillId="5" borderId="10" xfId="0" applyFont="1" applyFill="1" applyBorder="1" applyAlignment="1" applyProtection="1">
      <alignment vertical="center"/>
      <protection hidden="1"/>
    </xf>
    <xf numFmtId="0" fontId="6" fillId="5" borderId="12" xfId="0" applyFont="1" applyFill="1" applyBorder="1" applyAlignment="1" applyProtection="1">
      <alignment vertical="center" wrapText="1"/>
      <protection hidden="1"/>
    </xf>
    <xf numFmtId="0" fontId="6" fillId="5" borderId="13" xfId="0" applyFont="1" applyFill="1" applyBorder="1" applyAlignment="1" applyProtection="1">
      <alignment vertical="center" wrapText="1"/>
      <protection hidden="1"/>
    </xf>
    <xf numFmtId="0" fontId="6" fillId="5" borderId="9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right"/>
    </xf>
    <xf numFmtId="0" fontId="6" fillId="5" borderId="15" xfId="0" applyFont="1" applyFill="1" applyBorder="1" applyAlignment="1" applyProtection="1">
      <alignment vertical="center" wrapText="1"/>
      <protection hidden="1"/>
    </xf>
    <xf numFmtId="0" fontId="6" fillId="5" borderId="16" xfId="0" applyFont="1" applyFill="1" applyBorder="1" applyAlignment="1" applyProtection="1">
      <alignment vertical="center" wrapText="1"/>
      <protection hidden="1"/>
    </xf>
    <xf numFmtId="0" fontId="6" fillId="4" borderId="17" xfId="0" applyFont="1" applyFill="1" applyBorder="1" applyAlignment="1" applyProtection="1">
      <alignment vertical="center" wrapText="1"/>
      <protection hidden="1"/>
    </xf>
    <xf numFmtId="0" fontId="6" fillId="4" borderId="16" xfId="0" applyFont="1" applyFill="1" applyBorder="1" applyAlignment="1" applyProtection="1">
      <alignment vertical="center" wrapText="1"/>
      <protection hidden="1"/>
    </xf>
    <xf numFmtId="0" fontId="6" fillId="4" borderId="18" xfId="0" applyFont="1" applyFill="1" applyBorder="1" applyAlignment="1" applyProtection="1">
      <alignment vertical="center"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49" fontId="28" fillId="4" borderId="19" xfId="0" applyNumberFormat="1" applyFont="1" applyFill="1" applyBorder="1" applyAlignment="1" applyProtection="1">
      <alignment horizontal="center"/>
      <protection hidden="1"/>
    </xf>
    <xf numFmtId="49" fontId="28" fillId="0" borderId="20" xfId="0" applyNumberFormat="1" applyFont="1" applyFill="1" applyBorder="1" applyProtection="1">
      <protection locked="0"/>
    </xf>
    <xf numFmtId="49" fontId="28" fillId="0" borderId="21" xfId="0" applyNumberFormat="1" applyFont="1" applyFill="1" applyBorder="1" applyProtection="1">
      <protection locked="0"/>
    </xf>
    <xf numFmtId="49" fontId="28" fillId="0" borderId="22" xfId="0" applyNumberFormat="1" applyFont="1" applyFill="1" applyBorder="1" applyProtection="1">
      <protection locked="0"/>
    </xf>
    <xf numFmtId="49" fontId="28" fillId="0" borderId="23" xfId="0" applyNumberFormat="1" applyFont="1" applyFill="1" applyBorder="1" applyProtection="1">
      <protection locked="0"/>
    </xf>
    <xf numFmtId="49" fontId="28" fillId="0" borderId="14" xfId="0" applyNumberFormat="1" applyFont="1" applyFill="1" applyBorder="1" applyProtection="1">
      <protection locked="0"/>
    </xf>
    <xf numFmtId="49" fontId="29" fillId="0" borderId="14" xfId="1" applyNumberFormat="1" applyFont="1" applyFill="1" applyBorder="1" applyAlignment="1" applyProtection="1">
      <protection locked="0"/>
    </xf>
    <xf numFmtId="49" fontId="28" fillId="0" borderId="24" xfId="0" applyNumberFormat="1" applyFont="1" applyFill="1" applyBorder="1" applyProtection="1">
      <protection locked="0"/>
    </xf>
    <xf numFmtId="49" fontId="28" fillId="0" borderId="0" xfId="0" applyNumberFormat="1" applyFont="1" applyProtection="1">
      <protection hidden="1"/>
    </xf>
    <xf numFmtId="0" fontId="28" fillId="0" borderId="23" xfId="0" applyFont="1" applyFill="1" applyBorder="1" applyAlignment="1" applyProtection="1">
      <alignment horizontal="left" vertical="center" wrapText="1"/>
      <protection locked="0"/>
    </xf>
    <xf numFmtId="0" fontId="28" fillId="0" borderId="24" xfId="0" applyFont="1" applyFill="1" applyBorder="1" applyAlignment="1" applyProtection="1">
      <alignment vertical="center"/>
      <protection locked="0"/>
    </xf>
    <xf numFmtId="0" fontId="28" fillId="0" borderId="21" xfId="0" applyFont="1" applyFill="1" applyBorder="1" applyAlignment="1" applyProtection="1">
      <alignment horizontal="left" vertical="center" wrapText="1"/>
      <protection locked="0"/>
    </xf>
    <xf numFmtId="49" fontId="28" fillId="5" borderId="19" xfId="0" applyNumberFormat="1" applyFont="1" applyFill="1" applyBorder="1" applyAlignment="1" applyProtection="1">
      <alignment horizontal="center"/>
      <protection hidden="1"/>
    </xf>
    <xf numFmtId="49" fontId="28" fillId="0" borderId="25" xfId="0" applyNumberFormat="1" applyFont="1" applyFill="1" applyBorder="1" applyProtection="1">
      <protection locked="0"/>
    </xf>
    <xf numFmtId="0" fontId="28" fillId="0" borderId="21" xfId="0" applyFont="1" applyFill="1" applyBorder="1" applyAlignment="1" applyProtection="1">
      <alignment horizontal="left" vertical="center"/>
      <protection locked="0"/>
    </xf>
    <xf numFmtId="0" fontId="28" fillId="0" borderId="23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30" fillId="0" borderId="0" xfId="0" applyFont="1"/>
    <xf numFmtId="0" fontId="28" fillId="0" borderId="0" xfId="0" applyFont="1"/>
    <xf numFmtId="0" fontId="31" fillId="0" borderId="0" xfId="0" applyFont="1" applyAlignment="1">
      <alignment horizontal="right"/>
    </xf>
    <xf numFmtId="0" fontId="32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0" xfId="1" applyAlignment="1" applyProtection="1"/>
    <xf numFmtId="49" fontId="0" fillId="0" borderId="21" xfId="0" applyNumberFormat="1" applyFill="1" applyBorder="1" applyProtection="1"/>
    <xf numFmtId="49" fontId="0" fillId="0" borderId="22" xfId="0" applyNumberFormat="1" applyFill="1" applyBorder="1" applyProtection="1"/>
    <xf numFmtId="49" fontId="0" fillId="0" borderId="23" xfId="0" applyNumberFormat="1" applyFill="1" applyBorder="1" applyProtection="1"/>
    <xf numFmtId="49" fontId="0" fillId="0" borderId="14" xfId="0" applyNumberFormat="1" applyFill="1" applyBorder="1" applyProtection="1"/>
    <xf numFmtId="49" fontId="28" fillId="4" borderId="27" xfId="0" applyNumberFormat="1" applyFont="1" applyFill="1" applyBorder="1" applyAlignment="1" applyProtection="1">
      <alignment horizontal="center"/>
      <protection hidden="1"/>
    </xf>
    <xf numFmtId="0" fontId="6" fillId="0" borderId="6" xfId="0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8" fillId="0" borderId="0" xfId="2">
      <alignment vertical="center"/>
    </xf>
    <xf numFmtId="0" fontId="18" fillId="0" borderId="0" xfId="2" applyAlignment="1">
      <alignment horizontal="right" vertical="center"/>
    </xf>
    <xf numFmtId="0" fontId="18" fillId="0" borderId="34" xfId="2" applyBorder="1">
      <alignment vertical="center"/>
    </xf>
    <xf numFmtId="0" fontId="18" fillId="0" borderId="0" xfId="2" applyFill="1">
      <alignment vertical="center"/>
    </xf>
    <xf numFmtId="0" fontId="18" fillId="0" borderId="16" xfId="2" applyFill="1" applyBorder="1">
      <alignment vertical="center"/>
    </xf>
    <xf numFmtId="0" fontId="18" fillId="2" borderId="16" xfId="2" applyFill="1" applyBorder="1">
      <alignment vertical="center"/>
    </xf>
    <xf numFmtId="0" fontId="18" fillId="0" borderId="18" xfId="2" applyFill="1" applyBorder="1">
      <alignment vertical="center"/>
    </xf>
    <xf numFmtId="0" fontId="18" fillId="0" borderId="6" xfId="2" applyFill="1" applyBorder="1">
      <alignment vertical="center"/>
    </xf>
    <xf numFmtId="0" fontId="18" fillId="0" borderId="0" xfId="2" applyFill="1" applyBorder="1">
      <alignment vertical="center"/>
    </xf>
    <xf numFmtId="0" fontId="18" fillId="3" borderId="16" xfId="2" applyFill="1" applyBorder="1">
      <alignment vertical="center"/>
    </xf>
    <xf numFmtId="49" fontId="0" fillId="0" borderId="24" xfId="0" applyNumberFormat="1" applyFill="1" applyBorder="1" applyProtection="1"/>
    <xf numFmtId="49" fontId="28" fillId="0" borderId="14" xfId="0" applyNumberFormat="1" applyFont="1" applyFill="1" applyBorder="1" applyProtection="1"/>
    <xf numFmtId="0" fontId="6" fillId="4" borderId="17" xfId="0" applyFont="1" applyFill="1" applyBorder="1" applyAlignment="1" applyProtection="1">
      <alignment vertical="center"/>
      <protection hidden="1"/>
    </xf>
    <xf numFmtId="0" fontId="6" fillId="4" borderId="35" xfId="0" applyFont="1" applyFill="1" applyBorder="1" applyAlignment="1" applyProtection="1">
      <alignment vertical="center" wrapText="1"/>
      <protection hidden="1"/>
    </xf>
    <xf numFmtId="0" fontId="6" fillId="4" borderId="36" xfId="0" applyFont="1" applyFill="1" applyBorder="1" applyAlignment="1" applyProtection="1">
      <alignment vertical="center" wrapText="1"/>
      <protection hidden="1"/>
    </xf>
    <xf numFmtId="49" fontId="3" fillId="0" borderId="24" xfId="1" applyNumberFormat="1" applyFill="1" applyBorder="1" applyAlignment="1" applyProtection="1">
      <protection locked="0"/>
    </xf>
    <xf numFmtId="0" fontId="28" fillId="0" borderId="22" xfId="0" applyFont="1" applyFill="1" applyBorder="1" applyAlignment="1" applyProtection="1">
      <alignment horizontal="left" vertical="center" wrapText="1"/>
      <protection locked="0"/>
    </xf>
    <xf numFmtId="0" fontId="0" fillId="0" borderId="37" xfId="0" applyBorder="1"/>
    <xf numFmtId="0" fontId="0" fillId="0" borderId="38" xfId="0" applyBorder="1" applyAlignment="1">
      <alignment horizontal="center"/>
    </xf>
    <xf numFmtId="0" fontId="11" fillId="0" borderId="39" xfId="0" applyFont="1" applyBorder="1" applyAlignment="1">
      <alignment horizontal="center" vertical="center"/>
    </xf>
    <xf numFmtId="176" fontId="0" fillId="0" borderId="0" xfId="0" applyNumberFormat="1" applyAlignment="1"/>
    <xf numFmtId="0" fontId="0" fillId="0" borderId="26" xfId="0" applyBorder="1" applyAlignment="1">
      <alignment horizontal="center"/>
    </xf>
    <xf numFmtId="0" fontId="6" fillId="5" borderId="17" xfId="0" applyFont="1" applyFill="1" applyBorder="1" applyAlignment="1" applyProtection="1">
      <alignment vertical="center" wrapText="1"/>
      <protection hidden="1"/>
    </xf>
    <xf numFmtId="0" fontId="6" fillId="0" borderId="40" xfId="0" applyFont="1" applyBorder="1" applyAlignment="1">
      <alignment vertical="center"/>
    </xf>
    <xf numFmtId="49" fontId="0" fillId="0" borderId="26" xfId="0" applyNumberForma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6" borderId="0" xfId="0" applyFont="1" applyFill="1" applyAlignment="1" applyProtection="1">
      <alignment horizontal="center" vertical="center" shrinkToFit="1"/>
      <protection locked="0"/>
    </xf>
    <xf numFmtId="0" fontId="21" fillId="0" borderId="0" xfId="4" applyFont="1" applyAlignment="1">
      <alignment horizontal="center" vertical="center" shrinkToFit="1"/>
    </xf>
    <xf numFmtId="0" fontId="21" fillId="0" borderId="0" xfId="4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7" borderId="0" xfId="0" applyFont="1" applyFill="1" applyAlignment="1">
      <alignment vertical="center"/>
    </xf>
    <xf numFmtId="0" fontId="21" fillId="7" borderId="0" xfId="0" applyFont="1" applyFill="1" applyAlignment="1">
      <alignment horizontal="center" vertical="center" shrinkToFit="1"/>
    </xf>
    <xf numFmtId="0" fontId="21" fillId="7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 shrinkToFit="1"/>
    </xf>
    <xf numFmtId="0" fontId="21" fillId="9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1" fillId="7" borderId="0" xfId="4" applyFont="1" applyFill="1" applyAlignment="1">
      <alignment horizontal="center" vertical="center" shrinkToFit="1"/>
    </xf>
    <xf numFmtId="49" fontId="21" fillId="6" borderId="0" xfId="0" applyNumberFormat="1" applyFont="1" applyFill="1" applyAlignment="1" applyProtection="1">
      <alignment vertical="center"/>
      <protection locked="0"/>
    </xf>
    <xf numFmtId="49" fontId="21" fillId="0" borderId="0" xfId="0" applyNumberFormat="1" applyFont="1" applyAlignment="1">
      <alignment horizontal="center" vertical="center" shrinkToFit="1"/>
    </xf>
    <xf numFmtId="0" fontId="21" fillId="0" borderId="0" xfId="0" applyNumberFormat="1" applyFont="1" applyAlignment="1">
      <alignment horizontal="center" vertical="center" shrinkToFit="1"/>
    </xf>
    <xf numFmtId="49" fontId="21" fillId="10" borderId="0" xfId="0" applyNumberFormat="1" applyFont="1" applyFill="1" applyAlignment="1" applyProtection="1">
      <alignment vertical="center"/>
      <protection locked="0"/>
    </xf>
    <xf numFmtId="0" fontId="21" fillId="10" borderId="0" xfId="0" applyFont="1" applyFill="1" applyAlignment="1" applyProtection="1">
      <alignment horizontal="center" vertical="center" shrinkToFit="1"/>
      <protection locked="0"/>
    </xf>
    <xf numFmtId="0" fontId="7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horizontal="right"/>
    </xf>
    <xf numFmtId="0" fontId="21" fillId="7" borderId="0" xfId="0" applyNumberFormat="1" applyFont="1" applyFill="1" applyAlignment="1">
      <alignment horizontal="center" vertical="center" shrinkToFit="1"/>
    </xf>
    <xf numFmtId="0" fontId="21" fillId="0" borderId="0" xfId="0" applyNumberFormat="1" applyFont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0" fillId="0" borderId="47" xfId="0" applyBorder="1"/>
    <xf numFmtId="0" fontId="11" fillId="0" borderId="20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11" fillId="0" borderId="5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/>
      <protection locked="0"/>
    </xf>
    <xf numFmtId="0" fontId="27" fillId="0" borderId="0" xfId="3" applyNumberFormat="1" applyFont="1" applyAlignment="1">
      <alignment horizontal="center" vertical="center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26" fillId="0" borderId="0" xfId="3" applyNumberFormat="1" applyFont="1" applyAlignment="1">
      <alignment horizontal="center" vertical="center"/>
    </xf>
    <xf numFmtId="0" fontId="2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>
      <alignment horizontal="center" vertical="center"/>
    </xf>
    <xf numFmtId="49" fontId="21" fillId="7" borderId="0" xfId="0" applyNumberFormat="1" applyFont="1" applyFill="1" applyAlignment="1">
      <alignment horizontal="center" vertical="center" shrinkToFit="1"/>
    </xf>
    <xf numFmtId="0" fontId="0" fillId="7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7" borderId="0" xfId="3" applyNumberFormat="1" applyFont="1" applyFill="1" applyAlignment="1">
      <alignment horizontal="center" vertical="center" shrinkToFit="1"/>
    </xf>
    <xf numFmtId="0" fontId="21" fillId="7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7" borderId="0" xfId="0" applyNumberFormat="1" applyFont="1" applyFill="1" applyBorder="1" applyAlignment="1">
      <alignment horizontal="center" vertical="center" shrinkToFit="1"/>
    </xf>
    <xf numFmtId="49" fontId="0" fillId="7" borderId="0" xfId="0" applyNumberFormat="1" applyFont="1" applyFill="1" applyBorder="1" applyAlignment="1">
      <alignment horizontal="center" vertical="center" shrinkToFit="1"/>
    </xf>
    <xf numFmtId="0" fontId="26" fillId="7" borderId="0" xfId="3" applyNumberFormat="1" applyFont="1" applyFill="1" applyAlignment="1">
      <alignment horizontal="center" vertical="center"/>
    </xf>
    <xf numFmtId="0" fontId="27" fillId="7" borderId="0" xfId="3" applyNumberFormat="1" applyFont="1" applyFill="1" applyAlignment="1">
      <alignment horizontal="center" vertical="center"/>
    </xf>
    <xf numFmtId="0" fontId="26" fillId="7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NumberFormat="1" applyFont="1" applyFill="1" applyBorder="1" applyAlignment="1">
      <alignment horizontal="center" vertical="center"/>
    </xf>
    <xf numFmtId="49" fontId="0" fillId="7" borderId="0" xfId="0" applyNumberFormat="1" applyFill="1" applyBorder="1" applyAlignment="1" applyProtection="1">
      <alignment horizontal="center" vertical="center"/>
      <protection locked="0"/>
    </xf>
    <xf numFmtId="49" fontId="21" fillId="7" borderId="0" xfId="0" applyNumberFormat="1" applyFont="1" applyFill="1" applyAlignment="1">
      <alignment horizontal="center" vertical="center"/>
    </xf>
    <xf numFmtId="49" fontId="26" fillId="7" borderId="0" xfId="3" applyNumberFormat="1" applyFont="1" applyFill="1" applyAlignment="1">
      <alignment horizontal="center" vertical="center"/>
    </xf>
    <xf numFmtId="0" fontId="33" fillId="0" borderId="0" xfId="0" applyFont="1" applyProtection="1">
      <protection hidden="1"/>
    </xf>
    <xf numFmtId="56" fontId="31" fillId="0" borderId="0" xfId="0" applyNumberFormat="1" applyFont="1" applyAlignment="1">
      <alignment horizontal="center"/>
    </xf>
    <xf numFmtId="0" fontId="0" fillId="4" borderId="34" xfId="0" applyFill="1" applyBorder="1" applyAlignment="1" applyProtection="1">
      <alignment horizontal="center" vertical="center" wrapText="1"/>
      <protection hidden="1"/>
    </xf>
    <xf numFmtId="0" fontId="0" fillId="4" borderId="58" xfId="0" applyFill="1" applyBorder="1" applyAlignment="1" applyProtection="1">
      <alignment horizontal="center" vertical="center" wrapText="1"/>
      <protection hidden="1"/>
    </xf>
    <xf numFmtId="0" fontId="0" fillId="4" borderId="51" xfId="0" applyFill="1" applyBorder="1" applyAlignment="1" applyProtection="1">
      <alignment horizontal="center" vertical="center" wrapText="1"/>
      <protection hidden="1"/>
    </xf>
    <xf numFmtId="0" fontId="0" fillId="4" borderId="12" xfId="0" applyFill="1" applyBorder="1" applyAlignment="1" applyProtection="1">
      <alignment horizontal="center" vertical="center" wrapText="1"/>
      <protection hidden="1"/>
    </xf>
    <xf numFmtId="0" fontId="0" fillId="4" borderId="10" xfId="0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left" vertical="center" wrapText="1"/>
      <protection hidden="1"/>
    </xf>
    <xf numFmtId="0" fontId="6" fillId="4" borderId="52" xfId="0" applyFont="1" applyFill="1" applyBorder="1" applyAlignment="1" applyProtection="1">
      <alignment horizontal="left" vertical="center" wrapText="1"/>
      <protection hidden="1"/>
    </xf>
    <xf numFmtId="0" fontId="6" fillId="8" borderId="51" xfId="0" applyFont="1" applyFill="1" applyBorder="1" applyAlignment="1" applyProtection="1">
      <alignment horizontal="center" vertical="center" wrapText="1"/>
      <protection hidden="1"/>
    </xf>
    <xf numFmtId="0" fontId="6" fillId="8" borderId="59" xfId="0" applyFont="1" applyFill="1" applyBorder="1" applyAlignment="1" applyProtection="1">
      <alignment horizontal="center" vertical="center" wrapText="1"/>
      <protection hidden="1"/>
    </xf>
    <xf numFmtId="0" fontId="6" fillId="8" borderId="60" xfId="0" applyFont="1" applyFill="1" applyBorder="1" applyAlignment="1" applyProtection="1">
      <alignment horizontal="center" vertical="center" wrapText="1"/>
      <protection hidden="1"/>
    </xf>
    <xf numFmtId="0" fontId="0" fillId="4" borderId="61" xfId="0" applyFill="1" applyBorder="1" applyAlignment="1" applyProtection="1">
      <alignment horizontal="center"/>
      <protection hidden="1"/>
    </xf>
    <xf numFmtId="0" fontId="6" fillId="4" borderId="51" xfId="0" applyFont="1" applyFill="1" applyBorder="1" applyAlignment="1" applyProtection="1">
      <alignment horizontal="center" vertical="center"/>
      <protection hidden="1"/>
    </xf>
    <xf numFmtId="0" fontId="6" fillId="4" borderId="59" xfId="0" applyFont="1" applyFill="1" applyBorder="1" applyAlignment="1" applyProtection="1">
      <alignment horizontal="center" vertical="center"/>
      <protection hidden="1"/>
    </xf>
    <xf numFmtId="0" fontId="6" fillId="4" borderId="60" xfId="0" applyFont="1" applyFill="1" applyBorder="1" applyAlignment="1" applyProtection="1">
      <alignment horizontal="center" vertical="center"/>
      <protection hidden="1"/>
    </xf>
    <xf numFmtId="0" fontId="0" fillId="4" borderId="53" xfId="0" applyFill="1" applyBorder="1" applyAlignment="1" applyProtection="1">
      <alignment horizontal="center" vertical="center" wrapText="1"/>
      <protection hidden="1"/>
    </xf>
    <xf numFmtId="0" fontId="0" fillId="4" borderId="27" xfId="0" applyFill="1" applyBorder="1" applyAlignment="1" applyProtection="1">
      <alignment horizontal="center" vertical="center" wrapText="1"/>
      <protection hidden="1"/>
    </xf>
    <xf numFmtId="0" fontId="0" fillId="4" borderId="54" xfId="0" applyFill="1" applyBorder="1" applyAlignment="1" applyProtection="1">
      <alignment horizontal="center" vertical="center" wrapText="1"/>
      <protection hidden="1"/>
    </xf>
    <xf numFmtId="0" fontId="0" fillId="4" borderId="55" xfId="0" applyFill="1" applyBorder="1" applyAlignment="1" applyProtection="1">
      <alignment horizontal="center" vertical="center" wrapText="1"/>
      <protection hidden="1"/>
    </xf>
    <xf numFmtId="0" fontId="0" fillId="4" borderId="56" xfId="0" applyFill="1" applyBorder="1" applyAlignment="1" applyProtection="1">
      <alignment horizontal="center" vertical="center" wrapText="1"/>
      <protection hidden="1"/>
    </xf>
    <xf numFmtId="0" fontId="0" fillId="4" borderId="57" xfId="0" applyFill="1" applyBorder="1" applyAlignment="1" applyProtection="1">
      <alignment horizontal="center" vertical="center" wrapText="1"/>
      <protection hidden="1"/>
    </xf>
    <xf numFmtId="0" fontId="6" fillId="4" borderId="62" xfId="0" applyFont="1" applyFill="1" applyBorder="1" applyAlignment="1" applyProtection="1">
      <alignment vertical="center" wrapText="1"/>
      <protection hidden="1"/>
    </xf>
    <xf numFmtId="0" fontId="6" fillId="4" borderId="63" xfId="0" applyFont="1" applyFill="1" applyBorder="1" applyAlignment="1" applyProtection="1">
      <alignment vertical="center" wrapText="1"/>
      <protection hidden="1"/>
    </xf>
    <xf numFmtId="0" fontId="0" fillId="4" borderId="9" xfId="0" applyFill="1" applyBorder="1" applyAlignment="1" applyProtection="1">
      <alignment horizontal="center" vertical="center" wrapText="1"/>
      <protection hidden="1"/>
    </xf>
    <xf numFmtId="0" fontId="0" fillId="4" borderId="64" xfId="0" applyFill="1" applyBorder="1" applyAlignment="1" applyProtection="1">
      <alignment horizontal="center" vertical="center" wrapText="1"/>
      <protection hidden="1"/>
    </xf>
    <xf numFmtId="0" fontId="22" fillId="0" borderId="16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22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3" fillId="0" borderId="3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6" fillId="0" borderId="28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/>
    </xf>
    <xf numFmtId="0" fontId="23" fillId="0" borderId="5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17" fillId="0" borderId="76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176" fontId="0" fillId="0" borderId="0" xfId="0" applyNumberFormat="1" applyAlignment="1">
      <alignment horizontal="right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5" borderId="34" xfId="0" applyFill="1" applyBorder="1" applyAlignment="1" applyProtection="1">
      <alignment horizontal="center" vertical="center" wrapText="1"/>
      <protection hidden="1"/>
    </xf>
    <xf numFmtId="0" fontId="0" fillId="5" borderId="51" xfId="0" applyFill="1" applyBorder="1" applyAlignment="1" applyProtection="1">
      <alignment horizontal="center" vertical="center" wrapText="1"/>
      <protection hidden="1"/>
    </xf>
    <xf numFmtId="0" fontId="0" fillId="5" borderId="88" xfId="0" applyFill="1" applyBorder="1" applyAlignment="1" applyProtection="1">
      <alignment horizontal="center" vertical="center" wrapText="1"/>
      <protection hidden="1"/>
    </xf>
    <xf numFmtId="0" fontId="0" fillId="5" borderId="62" xfId="0" applyFill="1" applyBorder="1" applyAlignment="1" applyProtection="1">
      <alignment horizontal="center" vertical="center" wrapText="1"/>
      <protection hidden="1"/>
    </xf>
    <xf numFmtId="0" fontId="6" fillId="5" borderId="62" xfId="0" applyFont="1" applyFill="1" applyBorder="1" applyAlignment="1" applyProtection="1">
      <alignment vertical="center" wrapText="1"/>
      <protection hidden="1"/>
    </xf>
    <xf numFmtId="0" fontId="6" fillId="5" borderId="63" xfId="0" applyFont="1" applyFill="1" applyBorder="1" applyAlignment="1" applyProtection="1">
      <alignment vertical="center" wrapText="1"/>
      <protection hidden="1"/>
    </xf>
    <xf numFmtId="0" fontId="0" fillId="5" borderId="53" xfId="0" applyFill="1" applyBorder="1" applyAlignment="1" applyProtection="1">
      <alignment horizontal="center" vertical="center" wrapText="1"/>
      <protection hidden="1"/>
    </xf>
    <xf numFmtId="0" fontId="0" fillId="5" borderId="27" xfId="0" applyFill="1" applyBorder="1" applyAlignment="1" applyProtection="1">
      <alignment horizontal="center" vertical="center" wrapText="1"/>
      <protection hidden="1"/>
    </xf>
    <xf numFmtId="0" fontId="0" fillId="5" borderId="54" xfId="0" applyFill="1" applyBorder="1" applyAlignment="1" applyProtection="1">
      <alignment horizontal="center" vertical="center" wrapText="1"/>
      <protection hidden="1"/>
    </xf>
    <xf numFmtId="0" fontId="0" fillId="5" borderId="55" xfId="0" applyFill="1" applyBorder="1" applyAlignment="1" applyProtection="1">
      <alignment horizontal="center" vertical="center" wrapText="1"/>
      <protection hidden="1"/>
    </xf>
    <xf numFmtId="0" fontId="0" fillId="5" borderId="56" xfId="0" applyFill="1" applyBorder="1" applyAlignment="1" applyProtection="1">
      <alignment horizontal="center" vertical="center" wrapText="1"/>
      <protection hidden="1"/>
    </xf>
    <xf numFmtId="0" fontId="0" fillId="5" borderId="57" xfId="0" applyFill="1" applyBorder="1" applyAlignment="1" applyProtection="1">
      <alignment horizontal="center" vertical="center" wrapText="1"/>
      <protection hidden="1"/>
    </xf>
    <xf numFmtId="0" fontId="0" fillId="5" borderId="61" xfId="0" applyFill="1" applyBorder="1" applyAlignment="1" applyProtection="1">
      <alignment horizontal="center"/>
      <protection hidden="1"/>
    </xf>
    <xf numFmtId="0" fontId="6" fillId="5" borderId="51" xfId="0" applyFont="1" applyFill="1" applyBorder="1" applyAlignment="1" applyProtection="1">
      <alignment horizontal="center" vertical="center"/>
      <protection hidden="1"/>
    </xf>
    <xf numFmtId="0" fontId="6" fillId="5" borderId="59" xfId="0" applyFont="1" applyFill="1" applyBorder="1" applyAlignment="1" applyProtection="1">
      <alignment horizontal="center" vertical="center"/>
      <protection hidden="1"/>
    </xf>
    <xf numFmtId="0" fontId="6" fillId="5" borderId="60" xfId="0" applyFont="1" applyFill="1" applyBorder="1" applyAlignment="1" applyProtection="1">
      <alignment horizontal="center" vertical="center"/>
      <protection hidden="1"/>
    </xf>
    <xf numFmtId="0" fontId="8" fillId="0" borderId="7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7" fillId="0" borderId="90" xfId="0" applyFont="1" applyBorder="1" applyAlignment="1">
      <alignment horizontal="left"/>
    </xf>
    <xf numFmtId="0" fontId="17" fillId="0" borderId="91" xfId="0" applyFont="1" applyBorder="1" applyAlignment="1">
      <alignment horizontal="left"/>
    </xf>
    <xf numFmtId="0" fontId="17" fillId="0" borderId="92" xfId="0" applyFont="1" applyBorder="1" applyAlignment="1">
      <alignment horizontal="left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7" fillId="7" borderId="0" xfId="0" applyNumberFormat="1" applyFont="1" applyFill="1" applyBorder="1" applyAlignment="1">
      <alignment horizontal="center" vertical="center"/>
    </xf>
    <xf numFmtId="49" fontId="21" fillId="7" borderId="0" xfId="0" applyNumberFormat="1" applyFont="1" applyFill="1" applyBorder="1" applyAlignment="1">
      <alignment horizontal="center" vertical="center" shrinkToFit="1"/>
    </xf>
    <xf numFmtId="0" fontId="21" fillId="7" borderId="0" xfId="0" applyNumberFormat="1" applyFont="1" applyFill="1" applyBorder="1" applyAlignment="1">
      <alignment horizontal="center" vertical="center" shrinkToFit="1"/>
    </xf>
    <xf numFmtId="49" fontId="27" fillId="7" borderId="0" xfId="0" applyNumberFormat="1" applyFont="1" applyFill="1" applyBorder="1" applyAlignment="1">
      <alignment horizontal="center" vertical="center" shrinkToFit="1"/>
    </xf>
    <xf numFmtId="0" fontId="27" fillId="7" borderId="0" xfId="0" applyNumberFormat="1" applyFont="1" applyFill="1" applyBorder="1" applyAlignment="1">
      <alignment horizontal="center" vertical="center" shrinkToFit="1"/>
    </xf>
    <xf numFmtId="49" fontId="27" fillId="7" borderId="0" xfId="0" applyNumberFormat="1" applyFont="1" applyFill="1" applyBorder="1" applyAlignment="1">
      <alignment horizontal="right" vertical="center"/>
    </xf>
    <xf numFmtId="0" fontId="27" fillId="7" borderId="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24" fillId="0" borderId="103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7" fillId="7" borderId="0" xfId="0" applyNumberFormat="1" applyFont="1" applyFill="1" applyBorder="1" applyAlignment="1">
      <alignment horizontal="left" vertical="center"/>
    </xf>
    <xf numFmtId="49" fontId="27" fillId="7" borderId="0" xfId="0" applyNumberFormat="1" applyFont="1" applyFill="1" applyBorder="1" applyAlignment="1">
      <alignment horizontal="left" vertical="center"/>
    </xf>
    <xf numFmtId="0" fontId="18" fillId="0" borderId="69" xfId="2" applyFill="1" applyBorder="1" applyAlignment="1">
      <alignment horizontal="center" vertical="center"/>
    </xf>
    <xf numFmtId="0" fontId="18" fillId="0" borderId="36" xfId="2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/>
    <cellStyle name="標準_win" xfId="3"/>
    <cellStyle name="標準_全体名簿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9</xdr:row>
      <xdr:rowOff>161925</xdr:rowOff>
    </xdr:from>
    <xdr:to>
      <xdr:col>7</xdr:col>
      <xdr:colOff>245746</xdr:colOff>
      <xdr:row>17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5867400" y="1885950"/>
          <a:ext cx="3093721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監督名・選手名などの記入例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姓と名は１文字あける（全角スペース）</a:t>
          </a:r>
          <a:endParaRPr kumimoji="1" lang="en-US" altLang="ja-JP" sz="1100"/>
        </a:p>
        <a:p>
          <a:r>
            <a:rPr kumimoji="1" lang="ja-JP" altLang="en-US" sz="1100"/>
            <a:t>例　　関東　太郎　　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関東</a:t>
          </a:r>
          <a:r>
            <a:rPr kumimoji="1" lang="ja-JP" altLang="en-US" sz="1100"/>
            <a:t>　美由紀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9</xdr:row>
      <xdr:rowOff>161925</xdr:rowOff>
    </xdr:from>
    <xdr:to>
      <xdr:col>7</xdr:col>
      <xdr:colOff>255271</xdr:colOff>
      <xdr:row>17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5876925" y="1885950"/>
          <a:ext cx="3093721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監督名・選手名などの記入例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姓と名は１文字あける（全角スペース）</a:t>
          </a:r>
          <a:endParaRPr kumimoji="1" lang="en-US" altLang="ja-JP" sz="1100"/>
        </a:p>
        <a:p>
          <a:r>
            <a:rPr kumimoji="1" lang="ja-JP" altLang="en-US" sz="1100"/>
            <a:t>例　　関東　太郎　　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関東</a:t>
          </a:r>
          <a:r>
            <a:rPr kumimoji="1" lang="ja-JP" altLang="en-US" sz="1100"/>
            <a:t>　美由紀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9</xdr:row>
      <xdr:rowOff>161925</xdr:rowOff>
    </xdr:from>
    <xdr:to>
      <xdr:col>7</xdr:col>
      <xdr:colOff>255271</xdr:colOff>
      <xdr:row>17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6000750" y="2105025"/>
          <a:ext cx="3093721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100"/>
            <a:t>監督名・選手名などの記入例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姓と名は１文字あける（全角スペース）</a:t>
          </a:r>
          <a:endParaRPr kumimoji="1" lang="en-US" altLang="ja-JP" sz="1100"/>
        </a:p>
        <a:p>
          <a:r>
            <a:rPr kumimoji="1" lang="ja-JP" altLang="en-US" sz="1100"/>
            <a:t>例　　関東　太郎　　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関東</a:t>
          </a:r>
          <a:r>
            <a:rPr kumimoji="1" lang="ja-JP" altLang="en-US" sz="1100"/>
            <a:t>　美由紀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awa@saibad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aaaaaaa@bbb.gg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0"/>
  <sheetViews>
    <sheetView tabSelected="1" workbookViewId="0"/>
  </sheetViews>
  <sheetFormatPr defaultRowHeight="14.25"/>
  <cols>
    <col min="1" max="1" width="16" customWidth="1"/>
  </cols>
  <sheetData>
    <row r="1" spans="1:7" s="47" customFormat="1" ht="30.75">
      <c r="A1" s="44" t="s">
        <v>85</v>
      </c>
      <c r="B1" s="45">
        <v>28</v>
      </c>
      <c r="C1" s="46" t="s">
        <v>86</v>
      </c>
    </row>
    <row r="2" spans="1:7" s="47" customFormat="1" ht="30.75">
      <c r="A2" s="44" t="s">
        <v>87</v>
      </c>
      <c r="B2" s="45">
        <v>47</v>
      </c>
      <c r="C2" s="46" t="s">
        <v>88</v>
      </c>
    </row>
    <row r="5" spans="1:7" ht="24">
      <c r="A5" s="9" t="s">
        <v>26</v>
      </c>
    </row>
    <row r="7" spans="1:7">
      <c r="A7" t="s">
        <v>27</v>
      </c>
    </row>
    <row r="9" spans="1:7">
      <c r="A9" t="s">
        <v>82</v>
      </c>
    </row>
    <row r="10" spans="1:7">
      <c r="A10" t="s">
        <v>28</v>
      </c>
    </row>
    <row r="12" spans="1:7">
      <c r="A12" s="66" t="s">
        <v>93</v>
      </c>
      <c r="B12" s="66"/>
      <c r="C12" s="66"/>
    </row>
    <row r="13" spans="1:7">
      <c r="A13" s="66" t="s">
        <v>107</v>
      </c>
      <c r="B13" s="66"/>
      <c r="C13" s="66"/>
    </row>
    <row r="14" spans="1:7">
      <c r="A14" s="66"/>
      <c r="B14" s="66"/>
      <c r="C14" s="66"/>
    </row>
    <row r="15" spans="1:7">
      <c r="A15" s="67" t="s">
        <v>95</v>
      </c>
      <c r="B15" s="172">
        <v>40753</v>
      </c>
      <c r="C15" s="172"/>
      <c r="D15" s="65" t="s">
        <v>184</v>
      </c>
      <c r="E15" s="65"/>
      <c r="F15" s="65"/>
      <c r="G15" s="65"/>
    </row>
    <row r="16" spans="1:7">
      <c r="A16" s="66"/>
      <c r="B16" s="66"/>
      <c r="C16" s="66"/>
    </row>
    <row r="17" spans="1:8">
      <c r="A17" s="66"/>
      <c r="B17" s="68" t="s">
        <v>52</v>
      </c>
      <c r="C17" s="71" t="s">
        <v>155</v>
      </c>
    </row>
    <row r="20" spans="1:8" ht="30.75">
      <c r="A20" s="47"/>
      <c r="B20" s="47"/>
      <c r="C20" s="47"/>
      <c r="D20" s="47"/>
      <c r="E20" s="47"/>
      <c r="F20" s="47"/>
      <c r="G20" s="47"/>
      <c r="H20" s="47"/>
    </row>
  </sheetData>
  <mergeCells count="1">
    <mergeCell ref="B15:C15"/>
  </mergeCells>
  <phoneticPr fontId="2"/>
  <hyperlinks>
    <hyperlink ref="C17" r:id="rId1"/>
  </hyperlinks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0"/>
  <sheetViews>
    <sheetView workbookViewId="0"/>
  </sheetViews>
  <sheetFormatPr defaultRowHeight="13.5"/>
  <cols>
    <col min="1" max="1" width="11.5" style="90" customWidth="1"/>
    <col min="2" max="2" width="19.25" style="90" bestFit="1" customWidth="1"/>
    <col min="3" max="3" width="10.25" style="90" bestFit="1" customWidth="1"/>
    <col min="4" max="4" width="17.625" style="90" bestFit="1" customWidth="1"/>
    <col min="5" max="5" width="19.25" style="90" bestFit="1" customWidth="1"/>
    <col min="6" max="6" width="8.5" style="90" customWidth="1"/>
    <col min="7" max="16384" width="9" style="90"/>
  </cols>
  <sheetData>
    <row r="1" spans="1:7" ht="14.25" thickBot="1"/>
    <row r="2" spans="1:7" ht="14.25" thickBot="1">
      <c r="A2" s="91" t="s">
        <v>140</v>
      </c>
      <c r="B2" s="92" t="str">
        <f>IF(女子個人戦参加申し込み印刷用!D7="","",女子個人戦参加申し込み印刷用!D7)</f>
        <v/>
      </c>
      <c r="C2" s="91" t="s">
        <v>141</v>
      </c>
      <c r="D2" s="92" t="s">
        <v>151</v>
      </c>
    </row>
    <row r="4" spans="1:7">
      <c r="A4" s="90" t="s">
        <v>142</v>
      </c>
    </row>
    <row r="5" spans="1:7">
      <c r="A5" s="90" t="s">
        <v>143</v>
      </c>
      <c r="B5" s="90" t="s">
        <v>144</v>
      </c>
      <c r="C5" s="90" t="s">
        <v>145</v>
      </c>
      <c r="D5" s="90" t="s">
        <v>146</v>
      </c>
      <c r="E5" s="90" t="s">
        <v>147</v>
      </c>
      <c r="F5" s="93" t="s">
        <v>148</v>
      </c>
      <c r="G5" s="93"/>
    </row>
    <row r="6" spans="1:7">
      <c r="A6" s="94">
        <v>1</v>
      </c>
      <c r="B6" s="95" t="str">
        <f>IF($D$2="","",IF($D$2="男子","BS","GS"))</f>
        <v>GS</v>
      </c>
      <c r="C6" s="95" t="str">
        <f>IF(女子個人戦参加申し込み印刷用!C35="","",女子個人戦参加申し込み印刷用!C35)</f>
        <v/>
      </c>
      <c r="D6" s="95" t="str">
        <f>IF(女子個人戦参加申し込み印刷用!C34="","",女子個人戦参加申し込み印刷用!C34)</f>
        <v/>
      </c>
      <c r="E6" s="95" t="str">
        <f>$B$2</f>
        <v/>
      </c>
      <c r="F6" s="96" t="str">
        <f>IF(女子個人戦参加申し込み印刷用!F34="","",女子個人戦参加申し込み印刷用!F34)</f>
        <v/>
      </c>
      <c r="G6" s="97"/>
    </row>
    <row r="7" spans="1:7">
      <c r="A7" s="94">
        <v>2</v>
      </c>
      <c r="B7" s="95" t="str">
        <f>IF($D$2="","",IF($D$2="男子","BS","GS"))</f>
        <v>GS</v>
      </c>
      <c r="C7" s="95" t="str">
        <f>IF(女子個人戦参加申し込み印刷用!C37="","",女子個人戦参加申し込み印刷用!C37)</f>
        <v/>
      </c>
      <c r="D7" s="95" t="str">
        <f>IF(女子個人戦参加申し込み印刷用!C36="","",女子個人戦参加申し込み印刷用!C36)</f>
        <v/>
      </c>
      <c r="E7" s="95" t="str">
        <f>$B$2</f>
        <v/>
      </c>
      <c r="F7" s="96" t="str">
        <f>IF(女子個人戦参加申し込み印刷用!F36="","",女子個人戦参加申し込み印刷用!F36)</f>
        <v/>
      </c>
      <c r="G7" s="97"/>
    </row>
    <row r="8" spans="1:7">
      <c r="A8" s="94">
        <v>3</v>
      </c>
      <c r="B8" s="95" t="str">
        <f>IF($D$2="","",IF($D$2="男子","BS","GS"))</f>
        <v>GS</v>
      </c>
      <c r="C8" s="95" t="str">
        <f>IF(女子個人戦参加申し込み印刷用!J35="","",女子個人戦参加申し込み印刷用!J35)</f>
        <v/>
      </c>
      <c r="D8" s="95" t="str">
        <f>IF(女子個人戦参加申し込み印刷用!J34="","",女子個人戦参加申し込み印刷用!J34)</f>
        <v/>
      </c>
      <c r="E8" s="95" t="str">
        <f>$B$2</f>
        <v/>
      </c>
      <c r="F8" s="96" t="str">
        <f>IF(女子個人戦参加申し込み印刷用!K34="","",女子個人戦参加申し込み印刷用!K34)</f>
        <v/>
      </c>
      <c r="G8" s="97"/>
    </row>
    <row r="9" spans="1:7">
      <c r="A9" s="94">
        <v>4</v>
      </c>
      <c r="B9" s="95" t="str">
        <f>IF($D$2="","",IF($D$2="男子","BS","GS"))</f>
        <v>GS</v>
      </c>
      <c r="C9" s="95" t="str">
        <f>IF(女子個人戦参加申し込み印刷用!J37="","",女子個人戦参加申し込み印刷用!J37)</f>
        <v/>
      </c>
      <c r="D9" s="95" t="str">
        <f>IF(女子個人戦参加申し込み印刷用!J36="","",女子個人戦参加申し込み印刷用!J36)</f>
        <v/>
      </c>
      <c r="E9" s="95" t="str">
        <f>$B$2</f>
        <v/>
      </c>
      <c r="F9" s="96" t="str">
        <f>IF(女子個人戦参加申し込み印刷用!K36="","",女子個人戦参加申し込み印刷用!K36)</f>
        <v/>
      </c>
      <c r="G9" s="97"/>
    </row>
    <row r="10" spans="1:7">
      <c r="A10" s="98"/>
      <c r="B10" s="98"/>
      <c r="C10" s="98"/>
      <c r="D10" s="98"/>
      <c r="E10" s="98"/>
      <c r="F10" s="98"/>
    </row>
    <row r="11" spans="1:7">
      <c r="A11" s="90" t="s">
        <v>149</v>
      </c>
    </row>
    <row r="12" spans="1:7">
      <c r="A12" s="90" t="s">
        <v>143</v>
      </c>
      <c r="B12" s="90" t="s">
        <v>144</v>
      </c>
      <c r="C12" s="90" t="s">
        <v>145</v>
      </c>
      <c r="D12" s="90" t="s">
        <v>146</v>
      </c>
      <c r="E12" s="90" t="s">
        <v>147</v>
      </c>
      <c r="F12" s="93" t="s">
        <v>148</v>
      </c>
      <c r="G12" s="98"/>
    </row>
    <row r="13" spans="1:7">
      <c r="A13" s="385">
        <v>1</v>
      </c>
      <c r="B13" s="99" t="str">
        <f t="shared" ref="B13:B20" si="0">IF($D$2="","",IF($D$2="男子","BD","GD"))</f>
        <v>GD</v>
      </c>
      <c r="C13" s="99" t="str">
        <f>IF(女子個人戦参加申し込み印刷用!C42="","",女子個人戦参加申し込み印刷用!C42)</f>
        <v/>
      </c>
      <c r="D13" s="99" t="str">
        <f>IF(女子個人戦参加申し込み印刷用!C41="","",女子個人戦参加申し込み印刷用!C41)</f>
        <v/>
      </c>
      <c r="E13" s="99" t="str">
        <f t="shared" ref="E13:E20" si="1">$B$2</f>
        <v/>
      </c>
      <c r="F13" s="94" t="str">
        <f>IF(女子個人戦参加申し込み印刷用!F41="","",女子個人戦参加申し込み印刷用!F41)</f>
        <v/>
      </c>
      <c r="G13" s="98"/>
    </row>
    <row r="14" spans="1:7">
      <c r="A14" s="386"/>
      <c r="B14" s="99" t="str">
        <f t="shared" si="0"/>
        <v>GD</v>
      </c>
      <c r="C14" s="99" t="str">
        <f>IF(女子個人戦参加申し込み印刷用!C44="","",女子個人戦参加申し込み印刷用!C44)</f>
        <v/>
      </c>
      <c r="D14" s="99" t="str">
        <f>IF(女子個人戦参加申し込み印刷用!C43="","",女子個人戦参加申し込み印刷用!C43)</f>
        <v/>
      </c>
      <c r="E14" s="99" t="str">
        <f t="shared" si="1"/>
        <v/>
      </c>
      <c r="F14" s="94" t="str">
        <f>IF(女子個人戦参加申し込み印刷用!F43="","",女子個人戦参加申し込み印刷用!F43)</f>
        <v/>
      </c>
      <c r="G14" s="98"/>
    </row>
    <row r="15" spans="1:7">
      <c r="A15" s="385">
        <v>2</v>
      </c>
      <c r="B15" s="99" t="str">
        <f t="shared" si="0"/>
        <v>GD</v>
      </c>
      <c r="C15" s="99" t="str">
        <f>IF(女子個人戦参加申し込み印刷用!C46="","",女子個人戦参加申し込み印刷用!C46)</f>
        <v/>
      </c>
      <c r="D15" s="99" t="str">
        <f>IF(女子個人戦参加申し込み印刷用!C45="","",女子個人戦参加申し込み印刷用!C45)</f>
        <v/>
      </c>
      <c r="E15" s="99" t="str">
        <f t="shared" si="1"/>
        <v/>
      </c>
      <c r="F15" s="94" t="str">
        <f>IF(女子個人戦参加申し込み印刷用!F45="","",女子個人戦参加申し込み印刷用!F45)</f>
        <v/>
      </c>
      <c r="G15" s="98"/>
    </row>
    <row r="16" spans="1:7">
      <c r="A16" s="386"/>
      <c r="B16" s="99" t="str">
        <f t="shared" si="0"/>
        <v>GD</v>
      </c>
      <c r="C16" s="99" t="str">
        <f>IF(女子個人戦参加申し込み印刷用!C48="","",女子個人戦参加申し込み印刷用!C48)</f>
        <v/>
      </c>
      <c r="D16" s="99" t="str">
        <f>IF(女子個人戦参加申し込み印刷用!C47="","",女子個人戦参加申し込み印刷用!C47)</f>
        <v/>
      </c>
      <c r="E16" s="99" t="str">
        <f t="shared" si="1"/>
        <v/>
      </c>
      <c r="F16" s="94" t="str">
        <f>IF(女子個人戦参加申し込み印刷用!F47="","",女子個人戦参加申し込み印刷用!F47)</f>
        <v/>
      </c>
      <c r="G16" s="98"/>
    </row>
    <row r="17" spans="1:7">
      <c r="A17" s="385">
        <v>3</v>
      </c>
      <c r="B17" s="99" t="str">
        <f t="shared" si="0"/>
        <v>GD</v>
      </c>
      <c r="C17" s="99" t="str">
        <f>IF(女子個人戦参加申し込み印刷用!J42="","",女子個人戦参加申し込み印刷用!J42)</f>
        <v/>
      </c>
      <c r="D17" s="99" t="str">
        <f>IF(女子個人戦参加申し込み印刷用!J41="","",女子個人戦参加申し込み印刷用!J41)</f>
        <v/>
      </c>
      <c r="E17" s="99" t="str">
        <f t="shared" si="1"/>
        <v/>
      </c>
      <c r="F17" s="94" t="str">
        <f>IF(女子個人戦参加申し込み印刷用!K41="","",女子個人戦参加申し込み印刷用!K41)</f>
        <v/>
      </c>
      <c r="G17" s="98"/>
    </row>
    <row r="18" spans="1:7">
      <c r="A18" s="386"/>
      <c r="B18" s="99" t="str">
        <f t="shared" si="0"/>
        <v>GD</v>
      </c>
      <c r="C18" s="99" t="str">
        <f>IF(女子個人戦参加申し込み印刷用!J44="","",女子個人戦参加申し込み印刷用!J44)</f>
        <v/>
      </c>
      <c r="D18" s="99" t="str">
        <f>IF(女子個人戦参加申し込み印刷用!J43="","",女子個人戦参加申し込み印刷用!J43)</f>
        <v/>
      </c>
      <c r="E18" s="99" t="str">
        <f t="shared" si="1"/>
        <v/>
      </c>
      <c r="F18" s="94" t="str">
        <f>IF(女子個人戦参加申し込み印刷用!K43="","",女子個人戦参加申し込み印刷用!K43)</f>
        <v/>
      </c>
      <c r="G18" s="98"/>
    </row>
    <row r="19" spans="1:7">
      <c r="A19" s="385">
        <v>4</v>
      </c>
      <c r="B19" s="99" t="str">
        <f t="shared" si="0"/>
        <v>GD</v>
      </c>
      <c r="C19" s="99" t="str">
        <f>IF(女子個人戦参加申し込み印刷用!J46="","",女子個人戦参加申し込み印刷用!J46)</f>
        <v/>
      </c>
      <c r="D19" s="99" t="str">
        <f>IF(女子個人戦参加申し込み印刷用!J45="","",女子個人戦参加申し込み印刷用!J45)</f>
        <v/>
      </c>
      <c r="E19" s="99" t="str">
        <f t="shared" si="1"/>
        <v/>
      </c>
      <c r="F19" s="94" t="str">
        <f>IF(女子個人戦参加申し込み印刷用!K45="","",女子個人戦参加申し込み印刷用!K45)</f>
        <v/>
      </c>
    </row>
    <row r="20" spans="1:7">
      <c r="A20" s="386"/>
      <c r="B20" s="99" t="str">
        <f t="shared" si="0"/>
        <v>GD</v>
      </c>
      <c r="C20" s="99" t="str">
        <f>IF(女子個人戦参加申し込み印刷用!J48="","",女子個人戦参加申し込み印刷用!J48)</f>
        <v/>
      </c>
      <c r="D20" s="99" t="str">
        <f>IF(女子個人戦参加申し込み印刷用!J47="","",女子個人戦参加申し込み印刷用!J47)</f>
        <v/>
      </c>
      <c r="E20" s="99" t="str">
        <f t="shared" si="1"/>
        <v/>
      </c>
      <c r="F20" s="94" t="str">
        <f>IF(女子個人戦参加申し込み印刷用!K47="","",女子個人戦参加申し込み印刷用!K47)</f>
        <v/>
      </c>
    </row>
  </sheetData>
  <mergeCells count="4">
    <mergeCell ref="A13:A14"/>
    <mergeCell ref="A15:A16"/>
    <mergeCell ref="A17:A18"/>
    <mergeCell ref="A19:A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workbookViewId="0">
      <pane xSplit="3" ySplit="1" topLeftCell="D24" activePane="bottomRight" state="frozen"/>
      <selection activeCell="A22" sqref="A22:L22"/>
      <selection pane="topRight" activeCell="A22" sqref="A22:L22"/>
      <selection pane="bottomLeft" activeCell="A22" sqref="A22:L22"/>
      <selection pane="bottomRight" activeCell="D24" sqref="D24"/>
    </sheetView>
  </sheetViews>
  <sheetFormatPr defaultRowHeight="14.25"/>
  <cols>
    <col min="1" max="1" width="9.75" style="16" customWidth="1"/>
    <col min="2" max="2" width="7.375" style="16" customWidth="1"/>
    <col min="3" max="3" width="17.75" style="16" customWidth="1"/>
    <col min="4" max="4" width="40" style="56" customWidth="1"/>
    <col min="5" max="5" width="21.5" style="16" customWidth="1"/>
    <col min="6" max="8" width="9" style="16"/>
    <col min="9" max="10" width="9.5" style="16" bestFit="1" customWidth="1"/>
    <col min="11" max="16" width="7.5" style="16" bestFit="1" customWidth="1"/>
    <col min="17" max="16384" width="9" style="16"/>
  </cols>
  <sheetData>
    <row r="1" spans="1:16" ht="15" thickBot="1">
      <c r="A1" s="183" t="s">
        <v>22</v>
      </c>
      <c r="B1" s="183"/>
      <c r="C1" s="183"/>
      <c r="D1" s="48" t="s">
        <v>25</v>
      </c>
    </row>
    <row r="2" spans="1:16" ht="17.25" customHeight="1" thickBot="1">
      <c r="A2" s="184" t="s">
        <v>1</v>
      </c>
      <c r="B2" s="185"/>
      <c r="C2" s="186"/>
      <c r="D2" s="49" t="s">
        <v>45</v>
      </c>
      <c r="E2" s="16" t="s">
        <v>183</v>
      </c>
      <c r="I2" s="16" t="s">
        <v>48</v>
      </c>
      <c r="J2" s="16" t="s">
        <v>49</v>
      </c>
      <c r="K2" s="16" t="s">
        <v>50</v>
      </c>
      <c r="L2" s="16" t="s">
        <v>43</v>
      </c>
      <c r="M2" s="16" t="s">
        <v>44</v>
      </c>
      <c r="N2" s="16" t="s">
        <v>47</v>
      </c>
      <c r="O2" s="16" t="s">
        <v>45</v>
      </c>
      <c r="P2" s="16" t="s">
        <v>46</v>
      </c>
    </row>
    <row r="3" spans="1:16" ht="17.25" customHeight="1">
      <c r="A3" s="187" t="s">
        <v>53</v>
      </c>
      <c r="B3" s="188"/>
      <c r="C3" s="20" t="s">
        <v>21</v>
      </c>
      <c r="D3" s="72" t="s">
        <v>108</v>
      </c>
    </row>
    <row r="4" spans="1:16" ht="17.25" customHeight="1">
      <c r="A4" s="189"/>
      <c r="B4" s="190"/>
      <c r="C4" s="17" t="s">
        <v>3</v>
      </c>
      <c r="D4" s="73" t="s">
        <v>109</v>
      </c>
    </row>
    <row r="5" spans="1:16" ht="17.25" customHeight="1">
      <c r="A5" s="189"/>
      <c r="B5" s="190"/>
      <c r="C5" s="18" t="s">
        <v>65</v>
      </c>
      <c r="D5" s="52" t="s">
        <v>111</v>
      </c>
    </row>
    <row r="6" spans="1:16" ht="17.25" customHeight="1">
      <c r="A6" s="189"/>
      <c r="B6" s="190"/>
      <c r="C6" s="18" t="s">
        <v>66</v>
      </c>
      <c r="D6" s="74" t="s">
        <v>112</v>
      </c>
      <c r="E6" s="16" t="s">
        <v>23</v>
      </c>
    </row>
    <row r="7" spans="1:16" ht="17.25" customHeight="1">
      <c r="A7" s="189"/>
      <c r="B7" s="190"/>
      <c r="C7" s="18" t="s">
        <v>67</v>
      </c>
      <c r="D7" s="74" t="s">
        <v>113</v>
      </c>
      <c r="E7" s="16" t="s">
        <v>23</v>
      </c>
    </row>
    <row r="8" spans="1:16" ht="17.25" customHeight="1">
      <c r="A8" s="189"/>
      <c r="B8" s="190"/>
      <c r="C8" s="40" t="s">
        <v>68</v>
      </c>
      <c r="D8" s="100" t="s">
        <v>113</v>
      </c>
      <c r="E8" s="16" t="s">
        <v>23</v>
      </c>
    </row>
    <row r="9" spans="1:16" ht="17.25" customHeight="1" thickBot="1">
      <c r="A9" s="191"/>
      <c r="B9" s="192"/>
      <c r="C9" s="19" t="s">
        <v>159</v>
      </c>
      <c r="D9" s="101" t="s">
        <v>156</v>
      </c>
    </row>
    <row r="10" spans="1:16" ht="17.25" customHeight="1" thickBot="1">
      <c r="A10" s="173" t="s">
        <v>4</v>
      </c>
      <c r="B10" s="173"/>
      <c r="C10" s="20" t="s">
        <v>5</v>
      </c>
      <c r="D10" s="50" t="s">
        <v>114</v>
      </c>
    </row>
    <row r="11" spans="1:16" ht="17.25" customHeight="1" thickBot="1">
      <c r="A11" s="173"/>
      <c r="B11" s="173"/>
      <c r="C11" s="21" t="s">
        <v>3</v>
      </c>
      <c r="D11" s="53" t="s">
        <v>157</v>
      </c>
    </row>
    <row r="12" spans="1:16" ht="17.25" customHeight="1" thickBot="1">
      <c r="A12" s="173" t="s">
        <v>16</v>
      </c>
      <c r="B12" s="173"/>
      <c r="C12" s="20" t="s">
        <v>5</v>
      </c>
      <c r="D12" s="50" t="s">
        <v>115</v>
      </c>
    </row>
    <row r="13" spans="1:16" ht="17.25" customHeight="1" thickBot="1">
      <c r="A13" s="173"/>
      <c r="B13" s="173"/>
      <c r="C13" s="22" t="s">
        <v>3</v>
      </c>
      <c r="D13" s="52" t="s">
        <v>116</v>
      </c>
    </row>
    <row r="14" spans="1:16" ht="17.25" customHeight="1" thickBot="1">
      <c r="A14" s="173"/>
      <c r="B14" s="173"/>
      <c r="C14" s="21" t="s">
        <v>69</v>
      </c>
      <c r="D14" s="53" t="s">
        <v>117</v>
      </c>
    </row>
    <row r="15" spans="1:16" ht="17.25" hidden="1" customHeight="1" thickBot="1">
      <c r="A15" s="173" t="s">
        <v>55</v>
      </c>
      <c r="B15" s="173"/>
      <c r="C15" s="20" t="s">
        <v>5</v>
      </c>
      <c r="D15" s="50" t="s">
        <v>89</v>
      </c>
    </row>
    <row r="16" spans="1:16" ht="17.25" hidden="1" customHeight="1" thickBot="1">
      <c r="A16" s="173"/>
      <c r="B16" s="173"/>
      <c r="C16" s="22" t="s">
        <v>3</v>
      </c>
      <c r="D16" s="52" t="s">
        <v>90</v>
      </c>
    </row>
    <row r="17" spans="1:11" ht="17.25" hidden="1" customHeight="1" thickBot="1">
      <c r="A17" s="173"/>
      <c r="B17" s="173"/>
      <c r="C17" s="21" t="s">
        <v>70</v>
      </c>
      <c r="D17" s="53" t="s">
        <v>84</v>
      </c>
    </row>
    <row r="18" spans="1:11" ht="17.25" customHeight="1" thickBot="1">
      <c r="A18" s="173" t="s">
        <v>78</v>
      </c>
      <c r="B18" s="173"/>
      <c r="C18" s="23" t="s">
        <v>5</v>
      </c>
      <c r="D18" s="50" t="s">
        <v>102</v>
      </c>
    </row>
    <row r="19" spans="1:11" ht="17.25" customHeight="1" thickBot="1">
      <c r="A19" s="173"/>
      <c r="B19" s="173"/>
      <c r="C19" s="18" t="s">
        <v>71</v>
      </c>
      <c r="D19" s="52" t="s">
        <v>91</v>
      </c>
      <c r="E19" s="16" t="s">
        <v>23</v>
      </c>
    </row>
    <row r="20" spans="1:11" ht="17.25" customHeight="1" thickBot="1">
      <c r="A20" s="173"/>
      <c r="B20" s="173"/>
      <c r="C20" s="19" t="s">
        <v>20</v>
      </c>
      <c r="D20" s="27" t="s">
        <v>92</v>
      </c>
      <c r="E20" s="16" t="s">
        <v>24</v>
      </c>
    </row>
    <row r="21" spans="1:11" ht="17.25" customHeight="1" thickBot="1">
      <c r="A21" s="180" t="s">
        <v>41</v>
      </c>
      <c r="B21" s="181"/>
      <c r="C21" s="182"/>
      <c r="D21" s="49" t="s">
        <v>4</v>
      </c>
      <c r="E21" s="16" t="s">
        <v>42</v>
      </c>
      <c r="I21" s="16" t="s">
        <v>4</v>
      </c>
      <c r="J21" s="16" t="s">
        <v>40</v>
      </c>
    </row>
    <row r="22" spans="1:11" ht="17.25" customHeight="1" thickBot="1">
      <c r="A22" s="173" t="s">
        <v>32</v>
      </c>
      <c r="B22" s="173"/>
      <c r="C22" s="23" t="s">
        <v>5</v>
      </c>
      <c r="D22" s="52" t="s">
        <v>118</v>
      </c>
    </row>
    <row r="23" spans="1:11" ht="17.25" customHeight="1" thickBot="1">
      <c r="A23" s="173"/>
      <c r="B23" s="173"/>
      <c r="C23" s="24" t="s">
        <v>3</v>
      </c>
      <c r="D23" s="55" t="s">
        <v>119</v>
      </c>
    </row>
    <row r="24" spans="1:11" ht="17.25" customHeight="1" thickBot="1">
      <c r="A24" s="173" t="s">
        <v>77</v>
      </c>
      <c r="B24" s="173"/>
      <c r="C24" s="23" t="s">
        <v>5</v>
      </c>
      <c r="D24" s="50" t="s">
        <v>120</v>
      </c>
    </row>
    <row r="25" spans="1:11" ht="17.25" customHeight="1" thickBot="1">
      <c r="A25" s="173"/>
      <c r="B25" s="173"/>
      <c r="C25" s="25" t="s">
        <v>3</v>
      </c>
      <c r="D25" s="52" t="s">
        <v>121</v>
      </c>
    </row>
    <row r="26" spans="1:11" ht="17.25" customHeight="1" thickBot="1">
      <c r="A26" s="173"/>
      <c r="B26" s="173"/>
      <c r="C26" s="25" t="s">
        <v>65</v>
      </c>
      <c r="D26" s="52" t="s">
        <v>110</v>
      </c>
    </row>
    <row r="27" spans="1:11" ht="17.25" customHeight="1" thickBot="1">
      <c r="A27" s="173"/>
      <c r="B27" s="173"/>
      <c r="C27" s="25" t="s">
        <v>66</v>
      </c>
      <c r="D27" s="52" t="s">
        <v>122</v>
      </c>
    </row>
    <row r="28" spans="1:11" ht="17.25" customHeight="1" thickBot="1">
      <c r="A28" s="173"/>
      <c r="B28" s="173"/>
      <c r="C28" s="25" t="s">
        <v>73</v>
      </c>
      <c r="D28" s="52" t="s">
        <v>123</v>
      </c>
    </row>
    <row r="29" spans="1:11" ht="17.25" customHeight="1" thickBot="1">
      <c r="A29" s="173"/>
      <c r="B29" s="173"/>
      <c r="C29" s="25" t="s">
        <v>74</v>
      </c>
      <c r="D29" s="52" t="s">
        <v>124</v>
      </c>
    </row>
    <row r="30" spans="1:11" ht="17.25" customHeight="1" thickBot="1">
      <c r="A30" s="173"/>
      <c r="B30" s="173"/>
      <c r="C30" s="24" t="s">
        <v>71</v>
      </c>
      <c r="D30" s="55" t="s">
        <v>125</v>
      </c>
    </row>
    <row r="31" spans="1:11" ht="17.25" customHeight="1" thickBot="1">
      <c r="A31" s="173" t="s">
        <v>56</v>
      </c>
      <c r="B31" s="173"/>
      <c r="C31" s="23" t="s">
        <v>5</v>
      </c>
      <c r="D31" s="50" t="s">
        <v>96</v>
      </c>
      <c r="F31" s="26"/>
      <c r="G31" s="26"/>
      <c r="H31" s="26"/>
      <c r="I31" s="26"/>
      <c r="J31" s="26"/>
      <c r="K31" s="26"/>
    </row>
    <row r="32" spans="1:11" ht="17.25" customHeight="1" thickBot="1">
      <c r="A32" s="173"/>
      <c r="B32" s="173"/>
      <c r="C32" s="18" t="s">
        <v>3</v>
      </c>
      <c r="D32" s="52" t="s">
        <v>97</v>
      </c>
      <c r="F32" s="26"/>
      <c r="G32" s="26"/>
      <c r="H32" s="26"/>
      <c r="I32" s="26"/>
      <c r="J32" s="26"/>
      <c r="K32" s="26"/>
    </row>
    <row r="33" spans="1:15" ht="17.25" customHeight="1" thickBot="1">
      <c r="A33" s="173"/>
      <c r="B33" s="173"/>
      <c r="C33" s="18" t="s">
        <v>0</v>
      </c>
      <c r="D33" s="52" t="s">
        <v>153</v>
      </c>
      <c r="E33" s="64" t="s">
        <v>182</v>
      </c>
      <c r="F33" s="26"/>
      <c r="G33" s="26"/>
      <c r="H33" s="26"/>
      <c r="I33" s="26">
        <v>1</v>
      </c>
      <c r="J33" s="26">
        <v>2</v>
      </c>
      <c r="K33" s="26">
        <v>3</v>
      </c>
      <c r="L33" s="26">
        <v>4</v>
      </c>
      <c r="M33" s="26">
        <v>5</v>
      </c>
      <c r="N33" s="26">
        <v>6</v>
      </c>
      <c r="O33" s="26">
        <v>7</v>
      </c>
    </row>
    <row r="34" spans="1:15" ht="17.25" customHeight="1" thickBot="1">
      <c r="A34" s="173"/>
      <c r="B34" s="173"/>
      <c r="C34" s="19" t="s">
        <v>38</v>
      </c>
      <c r="D34" s="53" t="s">
        <v>154</v>
      </c>
      <c r="E34" s="64" t="s">
        <v>182</v>
      </c>
      <c r="F34" s="26"/>
      <c r="G34" s="26"/>
      <c r="H34" s="26"/>
      <c r="I34" s="26"/>
      <c r="J34" s="26"/>
      <c r="K34" s="26"/>
    </row>
    <row r="35" spans="1:15" ht="17.25" customHeight="1" thickBot="1">
      <c r="A35" s="173" t="s">
        <v>57</v>
      </c>
      <c r="B35" s="173"/>
      <c r="C35" s="23" t="s">
        <v>5</v>
      </c>
      <c r="D35" s="50" t="s">
        <v>98</v>
      </c>
      <c r="F35" s="26"/>
      <c r="G35" s="26"/>
      <c r="H35" s="26"/>
      <c r="I35" s="26"/>
      <c r="J35" s="26"/>
      <c r="K35" s="26"/>
    </row>
    <row r="36" spans="1:15" ht="17.25" customHeight="1" thickBot="1">
      <c r="A36" s="173"/>
      <c r="B36" s="173"/>
      <c r="C36" s="18" t="s">
        <v>3</v>
      </c>
      <c r="D36" s="52" t="s">
        <v>99</v>
      </c>
      <c r="F36" s="26"/>
      <c r="G36" s="26"/>
      <c r="H36" s="26"/>
      <c r="I36" s="26"/>
      <c r="J36" s="26"/>
      <c r="K36" s="26"/>
    </row>
    <row r="37" spans="1:15" ht="17.25" customHeight="1" thickBot="1">
      <c r="A37" s="173"/>
      <c r="B37" s="173"/>
      <c r="C37" s="18" t="s">
        <v>0</v>
      </c>
      <c r="D37" s="52" t="s">
        <v>152</v>
      </c>
      <c r="F37" s="26"/>
      <c r="G37" s="26"/>
      <c r="H37" s="26"/>
      <c r="I37" s="26"/>
      <c r="J37" s="26"/>
      <c r="K37" s="26"/>
    </row>
    <row r="38" spans="1:15" ht="17.25" customHeight="1" thickBot="1">
      <c r="A38" s="173"/>
      <c r="B38" s="173"/>
      <c r="C38" s="19" t="s">
        <v>38</v>
      </c>
      <c r="D38" s="53">
        <v>2</v>
      </c>
      <c r="F38" s="26"/>
      <c r="G38" s="26"/>
      <c r="H38" s="26"/>
      <c r="I38" s="26"/>
      <c r="J38" s="26"/>
      <c r="K38" s="26"/>
    </row>
    <row r="39" spans="1:15" ht="17.25" customHeight="1" thickBot="1">
      <c r="A39" s="173" t="s">
        <v>58</v>
      </c>
      <c r="B39" s="173"/>
      <c r="C39" s="23" t="s">
        <v>5</v>
      </c>
      <c r="D39" s="50" t="s">
        <v>100</v>
      </c>
      <c r="F39" s="26"/>
      <c r="G39" s="26"/>
      <c r="H39" s="26"/>
      <c r="I39" s="26"/>
      <c r="J39" s="26"/>
      <c r="K39" s="26"/>
    </row>
    <row r="40" spans="1:15" ht="17.25" customHeight="1" thickBot="1">
      <c r="A40" s="173"/>
      <c r="B40" s="173"/>
      <c r="C40" s="18" t="s">
        <v>3</v>
      </c>
      <c r="D40" s="52" t="s">
        <v>101</v>
      </c>
      <c r="F40" s="26"/>
      <c r="G40" s="26"/>
      <c r="H40" s="26"/>
      <c r="I40" s="26"/>
      <c r="J40" s="26"/>
      <c r="K40" s="26"/>
    </row>
    <row r="41" spans="1:15" ht="17.25" customHeight="1" thickBot="1">
      <c r="A41" s="173"/>
      <c r="B41" s="173"/>
      <c r="C41" s="18" t="s">
        <v>0</v>
      </c>
      <c r="D41" s="52">
        <v>2</v>
      </c>
      <c r="F41" s="26"/>
      <c r="G41" s="26"/>
      <c r="H41" s="26"/>
      <c r="I41" s="26"/>
      <c r="J41" s="26"/>
      <c r="K41" s="26"/>
    </row>
    <row r="42" spans="1:15" ht="17.25" customHeight="1" thickBot="1">
      <c r="A42" s="173"/>
      <c r="B42" s="173"/>
      <c r="C42" s="19" t="s">
        <v>38</v>
      </c>
      <c r="D42" s="53">
        <v>3</v>
      </c>
      <c r="F42" s="26"/>
      <c r="G42" s="26"/>
      <c r="H42" s="26"/>
      <c r="I42" s="26"/>
      <c r="J42" s="26"/>
      <c r="K42" s="26"/>
    </row>
    <row r="43" spans="1:15" ht="17.25" customHeight="1" thickBot="1">
      <c r="A43" s="173" t="s">
        <v>59</v>
      </c>
      <c r="B43" s="173"/>
      <c r="C43" s="23" t="s">
        <v>5</v>
      </c>
      <c r="D43" s="72" t="s">
        <v>126</v>
      </c>
    </row>
    <row r="44" spans="1:15" ht="17.25" customHeight="1" thickBot="1">
      <c r="A44" s="173"/>
      <c r="B44" s="173"/>
      <c r="C44" s="18" t="s">
        <v>3</v>
      </c>
      <c r="D44" s="74" t="s">
        <v>127</v>
      </c>
    </row>
    <row r="45" spans="1:15" ht="17.25" customHeight="1" thickBot="1">
      <c r="A45" s="173"/>
      <c r="B45" s="173"/>
      <c r="C45" s="18" t="s">
        <v>0</v>
      </c>
      <c r="D45" s="100">
        <v>2</v>
      </c>
    </row>
    <row r="46" spans="1:15" ht="17.25" customHeight="1" thickBot="1">
      <c r="A46" s="174"/>
      <c r="B46" s="174"/>
      <c r="C46" s="40" t="s">
        <v>38</v>
      </c>
      <c r="D46" s="53">
        <v>4</v>
      </c>
    </row>
    <row r="47" spans="1:15" ht="17.25" customHeight="1" thickBot="1">
      <c r="A47" s="173" t="s">
        <v>160</v>
      </c>
      <c r="B47" s="173"/>
      <c r="C47" s="23" t="s">
        <v>5</v>
      </c>
      <c r="D47" s="50" t="s">
        <v>164</v>
      </c>
      <c r="F47" s="26"/>
      <c r="G47" s="26"/>
      <c r="H47" s="26"/>
      <c r="I47" s="26"/>
      <c r="J47" s="26"/>
      <c r="K47" s="26"/>
    </row>
    <row r="48" spans="1:15" ht="17.25" customHeight="1" thickBot="1">
      <c r="A48" s="173"/>
      <c r="B48" s="173"/>
      <c r="C48" s="18" t="s">
        <v>3</v>
      </c>
      <c r="D48" s="52" t="s">
        <v>165</v>
      </c>
      <c r="F48" s="26"/>
      <c r="G48" s="26"/>
      <c r="H48" s="26"/>
      <c r="I48" s="26"/>
      <c r="J48" s="26"/>
      <c r="K48" s="26"/>
    </row>
    <row r="49" spans="1:11" ht="17.25" customHeight="1" thickBot="1">
      <c r="A49" s="173"/>
      <c r="B49" s="173"/>
      <c r="C49" s="18" t="s">
        <v>0</v>
      </c>
      <c r="D49" s="52" t="s">
        <v>154</v>
      </c>
      <c r="F49" s="26"/>
      <c r="G49" s="26"/>
      <c r="H49" s="26"/>
      <c r="I49" s="26"/>
      <c r="J49" s="26"/>
      <c r="K49" s="26"/>
    </row>
    <row r="50" spans="1:11" ht="17.25" customHeight="1" thickBot="1">
      <c r="A50" s="173"/>
      <c r="B50" s="173"/>
      <c r="C50" s="19" t="s">
        <v>38</v>
      </c>
      <c r="D50" s="53" t="s">
        <v>168</v>
      </c>
      <c r="F50" s="26"/>
      <c r="G50" s="26"/>
      <c r="H50" s="26"/>
      <c r="I50" s="26"/>
      <c r="J50" s="26"/>
      <c r="K50" s="26"/>
    </row>
    <row r="51" spans="1:11" ht="17.25" customHeight="1" thickBot="1">
      <c r="A51" s="173" t="s">
        <v>161</v>
      </c>
      <c r="B51" s="173"/>
      <c r="C51" s="23" t="s">
        <v>5</v>
      </c>
      <c r="D51" s="72" t="s">
        <v>166</v>
      </c>
    </row>
    <row r="52" spans="1:11" ht="17.25" customHeight="1" thickBot="1">
      <c r="A52" s="173"/>
      <c r="B52" s="173"/>
      <c r="C52" s="18" t="s">
        <v>3</v>
      </c>
      <c r="D52" s="74" t="s">
        <v>167</v>
      </c>
    </row>
    <row r="53" spans="1:11" ht="17.25" customHeight="1" thickBot="1">
      <c r="A53" s="173"/>
      <c r="B53" s="173"/>
      <c r="C53" s="18" t="s">
        <v>0</v>
      </c>
      <c r="D53" s="75" t="s">
        <v>154</v>
      </c>
    </row>
    <row r="54" spans="1:11" ht="17.25" customHeight="1" thickBot="1">
      <c r="A54" s="174"/>
      <c r="B54" s="174"/>
      <c r="C54" s="40" t="s">
        <v>38</v>
      </c>
      <c r="D54" s="55" t="s">
        <v>169</v>
      </c>
    </row>
    <row r="55" spans="1:11" ht="17.25" customHeight="1" thickBot="1">
      <c r="A55" s="175" t="s">
        <v>60</v>
      </c>
      <c r="B55" s="176" t="s">
        <v>75</v>
      </c>
      <c r="C55" s="43" t="s">
        <v>5</v>
      </c>
      <c r="D55" s="50" t="s">
        <v>103</v>
      </c>
    </row>
    <row r="56" spans="1:11" ht="17.25" customHeight="1" thickBot="1">
      <c r="A56" s="175"/>
      <c r="B56" s="177"/>
      <c r="C56" s="41" t="s">
        <v>3</v>
      </c>
      <c r="D56" s="52" t="s">
        <v>104</v>
      </c>
    </row>
    <row r="57" spans="1:11" ht="17.25" customHeight="1" thickBot="1">
      <c r="A57" s="175"/>
      <c r="B57" s="177"/>
      <c r="C57" s="41" t="s">
        <v>0</v>
      </c>
      <c r="D57" s="52">
        <v>3</v>
      </c>
    </row>
    <row r="58" spans="1:11" ht="17.25" customHeight="1" thickBot="1">
      <c r="A58" s="175"/>
      <c r="B58" s="177" t="s">
        <v>76</v>
      </c>
      <c r="C58" s="41" t="s">
        <v>5</v>
      </c>
      <c r="D58" s="58" t="s">
        <v>106</v>
      </c>
    </row>
    <row r="59" spans="1:11" ht="17.25" customHeight="1" thickBot="1">
      <c r="A59" s="175"/>
      <c r="B59" s="177"/>
      <c r="C59" s="42" t="s">
        <v>3</v>
      </c>
      <c r="D59" s="52" t="s">
        <v>105</v>
      </c>
    </row>
    <row r="60" spans="1:11" ht="17.25" customHeight="1" thickBot="1">
      <c r="A60" s="175"/>
      <c r="B60" s="177"/>
      <c r="C60" s="41" t="s">
        <v>0</v>
      </c>
      <c r="D60" s="51">
        <v>3</v>
      </c>
    </row>
    <row r="61" spans="1:11" ht="17.25" customHeight="1" thickBot="1">
      <c r="A61" s="175"/>
      <c r="B61" s="178" t="s">
        <v>38</v>
      </c>
      <c r="C61" s="179"/>
      <c r="D61" s="53">
        <v>1</v>
      </c>
    </row>
    <row r="62" spans="1:11" ht="17.25" customHeight="1" thickBot="1">
      <c r="A62" s="175" t="s">
        <v>61</v>
      </c>
      <c r="B62" s="176" t="s">
        <v>75</v>
      </c>
      <c r="C62" s="43" t="s">
        <v>5</v>
      </c>
      <c r="D62" s="50" t="s">
        <v>128</v>
      </c>
    </row>
    <row r="63" spans="1:11" ht="17.25" customHeight="1" thickBot="1">
      <c r="A63" s="175"/>
      <c r="B63" s="177"/>
      <c r="C63" s="41" t="s">
        <v>3</v>
      </c>
      <c r="D63" s="52" t="s">
        <v>129</v>
      </c>
    </row>
    <row r="64" spans="1:11" ht="17.25" customHeight="1" thickBot="1">
      <c r="A64" s="175"/>
      <c r="B64" s="177"/>
      <c r="C64" s="41" t="s">
        <v>0</v>
      </c>
      <c r="D64" s="52">
        <v>2</v>
      </c>
    </row>
    <row r="65" spans="1:4" ht="17.25" customHeight="1" thickBot="1">
      <c r="A65" s="175"/>
      <c r="B65" s="177" t="s">
        <v>76</v>
      </c>
      <c r="C65" s="41" t="s">
        <v>5</v>
      </c>
      <c r="D65" s="57" t="s">
        <v>130</v>
      </c>
    </row>
    <row r="66" spans="1:4" ht="17.25" customHeight="1" thickBot="1">
      <c r="A66" s="175"/>
      <c r="B66" s="177"/>
      <c r="C66" s="41" t="s">
        <v>3</v>
      </c>
      <c r="D66" s="52" t="s">
        <v>131</v>
      </c>
    </row>
    <row r="67" spans="1:4" ht="17.25" customHeight="1" thickBot="1">
      <c r="A67" s="175"/>
      <c r="B67" s="177"/>
      <c r="C67" s="41" t="s">
        <v>0</v>
      </c>
      <c r="D67" s="52">
        <v>2</v>
      </c>
    </row>
    <row r="68" spans="1:4" ht="17.25" customHeight="1" thickBot="1">
      <c r="A68" s="175"/>
      <c r="B68" s="178" t="s">
        <v>38</v>
      </c>
      <c r="C68" s="179"/>
      <c r="D68" s="53">
        <v>2</v>
      </c>
    </row>
    <row r="69" spans="1:4" ht="17.25" customHeight="1" thickBot="1">
      <c r="A69" s="175" t="s">
        <v>62</v>
      </c>
      <c r="B69" s="176" t="s">
        <v>75</v>
      </c>
      <c r="C69" s="43" t="s">
        <v>5</v>
      </c>
      <c r="D69" s="72" t="s">
        <v>132</v>
      </c>
    </row>
    <row r="70" spans="1:4" ht="17.25" customHeight="1" thickBot="1">
      <c r="A70" s="175"/>
      <c r="B70" s="177"/>
      <c r="C70" s="41" t="s">
        <v>3</v>
      </c>
      <c r="D70" s="74" t="s">
        <v>134</v>
      </c>
    </row>
    <row r="71" spans="1:4" ht="17.25" customHeight="1" thickBot="1">
      <c r="A71" s="175"/>
      <c r="B71" s="177"/>
      <c r="C71" s="41" t="s">
        <v>0</v>
      </c>
      <c r="D71" s="100">
        <v>2</v>
      </c>
    </row>
    <row r="72" spans="1:4" ht="17.25" customHeight="1" thickBot="1">
      <c r="A72" s="175"/>
      <c r="B72" s="177" t="s">
        <v>76</v>
      </c>
      <c r="C72" s="41" t="s">
        <v>5</v>
      </c>
      <c r="D72" s="74" t="s">
        <v>133</v>
      </c>
    </row>
    <row r="73" spans="1:4" ht="17.25" customHeight="1" thickBot="1">
      <c r="A73" s="175"/>
      <c r="B73" s="177"/>
      <c r="C73" s="41" t="s">
        <v>3</v>
      </c>
      <c r="D73" s="74" t="s">
        <v>135</v>
      </c>
    </row>
    <row r="74" spans="1:4" ht="17.25" customHeight="1" thickBot="1">
      <c r="A74" s="175"/>
      <c r="B74" s="177"/>
      <c r="C74" s="41" t="s">
        <v>0</v>
      </c>
      <c r="D74" s="74">
        <v>2</v>
      </c>
    </row>
    <row r="75" spans="1:4" ht="17.25" customHeight="1" thickBot="1">
      <c r="A75" s="175"/>
      <c r="B75" s="178" t="s">
        <v>38</v>
      </c>
      <c r="C75" s="179"/>
      <c r="D75" s="61">
        <v>3</v>
      </c>
    </row>
    <row r="76" spans="1:4" ht="17.25" customHeight="1" thickBot="1">
      <c r="A76" s="175" t="s">
        <v>63</v>
      </c>
      <c r="B76" s="176" t="s">
        <v>75</v>
      </c>
      <c r="C76" s="43" t="s">
        <v>5</v>
      </c>
      <c r="D76" s="59" t="s">
        <v>136</v>
      </c>
    </row>
    <row r="77" spans="1:4" ht="17.25" customHeight="1" thickBot="1">
      <c r="A77" s="175"/>
      <c r="B77" s="177"/>
      <c r="C77" s="41" t="s">
        <v>3</v>
      </c>
      <c r="D77" s="52" t="s">
        <v>137</v>
      </c>
    </row>
    <row r="78" spans="1:4" ht="17.25" customHeight="1" thickBot="1">
      <c r="A78" s="175"/>
      <c r="B78" s="177"/>
      <c r="C78" s="41" t="s">
        <v>0</v>
      </c>
      <c r="D78" s="52">
        <v>2</v>
      </c>
    </row>
    <row r="79" spans="1:4" ht="17.25" customHeight="1" thickBot="1">
      <c r="A79" s="175"/>
      <c r="B79" s="177" t="s">
        <v>76</v>
      </c>
      <c r="C79" s="41" t="s">
        <v>5</v>
      </c>
      <c r="D79" s="57" t="s">
        <v>138</v>
      </c>
    </row>
    <row r="80" spans="1:4" ht="17.25" customHeight="1" thickBot="1">
      <c r="A80" s="175"/>
      <c r="B80" s="177"/>
      <c r="C80" s="41" t="s">
        <v>3</v>
      </c>
      <c r="D80" s="52" t="s">
        <v>139</v>
      </c>
    </row>
    <row r="81" spans="1:4" ht="17.25" customHeight="1" thickBot="1">
      <c r="A81" s="175"/>
      <c r="B81" s="177"/>
      <c r="C81" s="41" t="s">
        <v>0</v>
      </c>
      <c r="D81" s="52">
        <v>3</v>
      </c>
    </row>
    <row r="82" spans="1:4" ht="17.25" customHeight="1" thickBot="1">
      <c r="A82" s="175"/>
      <c r="B82" s="178" t="s">
        <v>38</v>
      </c>
      <c r="C82" s="179"/>
      <c r="D82" s="53">
        <v>4</v>
      </c>
    </row>
    <row r="83" spans="1:4" ht="17.25" customHeight="1" thickBot="1">
      <c r="A83" s="175" t="s">
        <v>162</v>
      </c>
      <c r="B83" s="176" t="s">
        <v>75</v>
      </c>
      <c r="C83" s="43" t="s">
        <v>5</v>
      </c>
      <c r="D83" s="72" t="s">
        <v>170</v>
      </c>
    </row>
    <row r="84" spans="1:4" ht="17.25" customHeight="1" thickBot="1">
      <c r="A84" s="175"/>
      <c r="B84" s="177"/>
      <c r="C84" s="41" t="s">
        <v>3</v>
      </c>
      <c r="D84" s="74" t="s">
        <v>174</v>
      </c>
    </row>
    <row r="85" spans="1:4" ht="17.25" customHeight="1" thickBot="1">
      <c r="A85" s="175"/>
      <c r="B85" s="177"/>
      <c r="C85" s="41" t="s">
        <v>0</v>
      </c>
      <c r="D85" s="100" t="s">
        <v>178</v>
      </c>
    </row>
    <row r="86" spans="1:4" ht="17.25" customHeight="1" thickBot="1">
      <c r="A86" s="175"/>
      <c r="B86" s="177" t="s">
        <v>76</v>
      </c>
      <c r="C86" s="41" t="s">
        <v>5</v>
      </c>
      <c r="D86" s="74" t="s">
        <v>173</v>
      </c>
    </row>
    <row r="87" spans="1:4" ht="17.25" customHeight="1" thickBot="1">
      <c r="A87" s="175"/>
      <c r="B87" s="177"/>
      <c r="C87" s="41" t="s">
        <v>3</v>
      </c>
      <c r="D87" s="74" t="s">
        <v>175</v>
      </c>
    </row>
    <row r="88" spans="1:4" ht="17.25" customHeight="1" thickBot="1">
      <c r="A88" s="175"/>
      <c r="B88" s="177"/>
      <c r="C88" s="41" t="s">
        <v>0</v>
      </c>
      <c r="D88" s="74" t="s">
        <v>178</v>
      </c>
    </row>
    <row r="89" spans="1:4" ht="17.25" customHeight="1" thickBot="1">
      <c r="A89" s="175"/>
      <c r="B89" s="178" t="s">
        <v>38</v>
      </c>
      <c r="C89" s="179"/>
      <c r="D89" s="61" t="s">
        <v>168</v>
      </c>
    </row>
    <row r="90" spans="1:4" ht="17.25" customHeight="1" thickBot="1">
      <c r="A90" s="175" t="s">
        <v>163</v>
      </c>
      <c r="B90" s="176" t="s">
        <v>75</v>
      </c>
      <c r="C90" s="43" t="s">
        <v>5</v>
      </c>
      <c r="D90" s="59" t="s">
        <v>171</v>
      </c>
    </row>
    <row r="91" spans="1:4" ht="17.25" customHeight="1" thickBot="1">
      <c r="A91" s="175"/>
      <c r="B91" s="177"/>
      <c r="C91" s="41" t="s">
        <v>3</v>
      </c>
      <c r="D91" s="52" t="s">
        <v>176</v>
      </c>
    </row>
    <row r="92" spans="1:4" ht="17.25" customHeight="1" thickBot="1">
      <c r="A92" s="175"/>
      <c r="B92" s="177"/>
      <c r="C92" s="41" t="s">
        <v>0</v>
      </c>
      <c r="D92" s="52" t="s">
        <v>178</v>
      </c>
    </row>
    <row r="93" spans="1:4" ht="17.25" customHeight="1" thickBot="1">
      <c r="A93" s="175"/>
      <c r="B93" s="177" t="s">
        <v>76</v>
      </c>
      <c r="C93" s="41" t="s">
        <v>5</v>
      </c>
      <c r="D93" s="57" t="s">
        <v>172</v>
      </c>
    </row>
    <row r="94" spans="1:4" ht="17.25" customHeight="1" thickBot="1">
      <c r="A94" s="175"/>
      <c r="B94" s="177"/>
      <c r="C94" s="41" t="s">
        <v>3</v>
      </c>
      <c r="D94" s="52" t="s">
        <v>177</v>
      </c>
    </row>
    <row r="95" spans="1:4" ht="17.25" customHeight="1" thickBot="1">
      <c r="A95" s="175"/>
      <c r="B95" s="177"/>
      <c r="C95" s="41" t="s">
        <v>0</v>
      </c>
      <c r="D95" s="52" t="s">
        <v>178</v>
      </c>
    </row>
    <row r="96" spans="1:4" ht="17.25" customHeight="1" thickBot="1">
      <c r="A96" s="175"/>
      <c r="B96" s="178" t="s">
        <v>38</v>
      </c>
      <c r="C96" s="179"/>
      <c r="D96" s="53" t="s">
        <v>179</v>
      </c>
    </row>
  </sheetData>
  <mergeCells count="40">
    <mergeCell ref="A1:C1"/>
    <mergeCell ref="A2:C2"/>
    <mergeCell ref="A10:B11"/>
    <mergeCell ref="A12:B14"/>
    <mergeCell ref="A15:B17"/>
    <mergeCell ref="A3:B9"/>
    <mergeCell ref="A35:B38"/>
    <mergeCell ref="B62:B64"/>
    <mergeCell ref="B65:B67"/>
    <mergeCell ref="B68:C68"/>
    <mergeCell ref="A18:B20"/>
    <mergeCell ref="A90:A96"/>
    <mergeCell ref="B90:B92"/>
    <mergeCell ref="B93:B95"/>
    <mergeCell ref="B96:C96"/>
    <mergeCell ref="A21:C21"/>
    <mergeCell ref="A22:B23"/>
    <mergeCell ref="B72:B74"/>
    <mergeCell ref="B75:C75"/>
    <mergeCell ref="A39:B42"/>
    <mergeCell ref="A43:B46"/>
    <mergeCell ref="A55:A61"/>
    <mergeCell ref="B55:B57"/>
    <mergeCell ref="B58:B60"/>
    <mergeCell ref="B61:C61"/>
    <mergeCell ref="A24:B30"/>
    <mergeCell ref="A31:B34"/>
    <mergeCell ref="A47:B50"/>
    <mergeCell ref="A51:B54"/>
    <mergeCell ref="A83:A89"/>
    <mergeCell ref="B83:B85"/>
    <mergeCell ref="B86:B88"/>
    <mergeCell ref="B89:C89"/>
    <mergeCell ref="A76:A82"/>
    <mergeCell ref="B76:B78"/>
    <mergeCell ref="B79:B81"/>
    <mergeCell ref="B82:C82"/>
    <mergeCell ref="A62:A68"/>
    <mergeCell ref="A69:A75"/>
    <mergeCell ref="B69:B71"/>
  </mergeCells>
  <phoneticPr fontId="2"/>
  <dataValidations count="1">
    <dataValidation imeMode="off" allowBlank="1" showInputMessage="1" showErrorMessage="1" sqref="D19:D20 D6:D9"/>
  </dataValidations>
  <hyperlinks>
    <hyperlink ref="D20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74"/>
  <sheetViews>
    <sheetView workbookViewId="0">
      <pane xSplit="3" ySplit="1" topLeftCell="D2" activePane="bottomRight" state="frozen"/>
      <selection activeCell="E21" sqref="E21:L21"/>
      <selection pane="topRight" activeCell="E21" sqref="E21:L21"/>
      <selection pane="bottomLeft" activeCell="E21" sqref="E21:L21"/>
      <selection pane="bottomRight" activeCell="D2" sqref="D2"/>
    </sheetView>
  </sheetViews>
  <sheetFormatPr defaultRowHeight="14.25"/>
  <cols>
    <col min="1" max="1" width="10.75" style="16" customWidth="1"/>
    <col min="2" max="2" width="7.375" style="16" customWidth="1"/>
    <col min="3" max="3" width="18.375" style="16" customWidth="1"/>
    <col min="4" max="4" width="40" style="56" customWidth="1"/>
    <col min="5" max="5" width="21.5" style="16" customWidth="1"/>
    <col min="6" max="8" width="9" style="16"/>
    <col min="9" max="10" width="9.5" style="16" bestFit="1" customWidth="1"/>
    <col min="11" max="15" width="3" style="16" bestFit="1" customWidth="1"/>
    <col min="16" max="16" width="9" style="16" customWidth="1"/>
    <col min="17" max="16384" width="9" style="16"/>
  </cols>
  <sheetData>
    <row r="1" spans="1:16" ht="15" thickBot="1">
      <c r="A1" s="183" t="s">
        <v>22</v>
      </c>
      <c r="B1" s="183"/>
      <c r="C1" s="183"/>
      <c r="D1" s="76" t="s">
        <v>25</v>
      </c>
    </row>
    <row r="2" spans="1:16" ht="17.25" customHeight="1" thickBot="1">
      <c r="A2" s="184" t="s">
        <v>1</v>
      </c>
      <c r="B2" s="185"/>
      <c r="C2" s="186"/>
      <c r="D2" s="52"/>
      <c r="E2" s="16" t="s">
        <v>181</v>
      </c>
      <c r="I2" s="171" t="s">
        <v>48</v>
      </c>
      <c r="J2" s="171" t="s">
        <v>49</v>
      </c>
      <c r="K2" s="171" t="s">
        <v>50</v>
      </c>
      <c r="L2" s="171" t="s">
        <v>43</v>
      </c>
      <c r="M2" s="171" t="s">
        <v>44</v>
      </c>
      <c r="N2" s="171" t="s">
        <v>47</v>
      </c>
      <c r="O2" s="171" t="s">
        <v>45</v>
      </c>
      <c r="P2" s="171" t="s">
        <v>46</v>
      </c>
    </row>
    <row r="3" spans="1:16" ht="17.25" customHeight="1">
      <c r="A3" s="187" t="s">
        <v>53</v>
      </c>
      <c r="B3" s="188"/>
      <c r="C3" s="20" t="s">
        <v>21</v>
      </c>
      <c r="D3" s="52"/>
    </row>
    <row r="4" spans="1:16" ht="17.25" customHeight="1">
      <c r="A4" s="189"/>
      <c r="B4" s="190"/>
      <c r="C4" s="17" t="s">
        <v>64</v>
      </c>
      <c r="D4" s="52"/>
    </row>
    <row r="5" spans="1:16" ht="17.25" customHeight="1">
      <c r="A5" s="189"/>
      <c r="B5" s="190"/>
      <c r="C5" s="18" t="s">
        <v>65</v>
      </c>
      <c r="D5" s="52"/>
    </row>
    <row r="6" spans="1:16" ht="17.25" customHeight="1">
      <c r="A6" s="189"/>
      <c r="B6" s="190"/>
      <c r="C6" s="18" t="s">
        <v>66</v>
      </c>
      <c r="D6" s="52"/>
      <c r="E6" s="16" t="s">
        <v>23</v>
      </c>
    </row>
    <row r="7" spans="1:16" ht="17.25" customHeight="1">
      <c r="A7" s="189"/>
      <c r="B7" s="190"/>
      <c r="C7" s="18" t="s">
        <v>67</v>
      </c>
      <c r="D7" s="52"/>
      <c r="E7" s="16" t="s">
        <v>23</v>
      </c>
    </row>
    <row r="8" spans="1:16" ht="17.25" customHeight="1">
      <c r="A8" s="189"/>
      <c r="B8" s="190"/>
      <c r="C8" s="40" t="s">
        <v>68</v>
      </c>
      <c r="D8" s="55"/>
      <c r="E8" s="16" t="s">
        <v>23</v>
      </c>
    </row>
    <row r="9" spans="1:16" ht="17.25" customHeight="1" thickBot="1">
      <c r="A9" s="191"/>
      <c r="B9" s="192"/>
      <c r="C9" s="19" t="s">
        <v>158</v>
      </c>
      <c r="D9" s="53"/>
    </row>
    <row r="10" spans="1:16" ht="17.25" customHeight="1" thickBot="1">
      <c r="A10" s="173" t="s">
        <v>4</v>
      </c>
      <c r="B10" s="173"/>
      <c r="C10" s="17" t="s">
        <v>5</v>
      </c>
      <c r="D10" s="51"/>
    </row>
    <row r="11" spans="1:16" ht="17.25" customHeight="1" thickBot="1">
      <c r="A11" s="173"/>
      <c r="B11" s="173"/>
      <c r="C11" s="102" t="s">
        <v>64</v>
      </c>
      <c r="D11" s="55"/>
    </row>
    <row r="12" spans="1:16" ht="17.25" customHeight="1" thickBot="1">
      <c r="A12" s="173" t="s">
        <v>54</v>
      </c>
      <c r="B12" s="173"/>
      <c r="C12" s="20" t="s">
        <v>5</v>
      </c>
      <c r="D12" s="50"/>
    </row>
    <row r="13" spans="1:16" ht="17.25" customHeight="1" thickBot="1">
      <c r="A13" s="173"/>
      <c r="B13" s="173"/>
      <c r="C13" s="22" t="s">
        <v>64</v>
      </c>
      <c r="D13" s="52"/>
    </row>
    <row r="14" spans="1:16" ht="17.25" customHeight="1" thickBot="1">
      <c r="A14" s="173"/>
      <c r="B14" s="173"/>
      <c r="C14" s="21" t="s">
        <v>69</v>
      </c>
      <c r="D14" s="53"/>
    </row>
    <row r="15" spans="1:16" ht="17.25" customHeight="1" thickBot="1">
      <c r="A15" s="173" t="s">
        <v>55</v>
      </c>
      <c r="B15" s="173"/>
      <c r="C15" s="20" t="s">
        <v>5</v>
      </c>
      <c r="D15" s="50"/>
    </row>
    <row r="16" spans="1:16" ht="17.25" customHeight="1" thickBot="1">
      <c r="A16" s="173"/>
      <c r="B16" s="173"/>
      <c r="C16" s="22" t="s">
        <v>64</v>
      </c>
      <c r="D16" s="52"/>
    </row>
    <row r="17" spans="1:11" ht="17.25" customHeight="1" thickBot="1">
      <c r="A17" s="173"/>
      <c r="B17" s="173"/>
      <c r="C17" s="21" t="s">
        <v>70</v>
      </c>
      <c r="D17" s="53"/>
    </row>
    <row r="18" spans="1:11" ht="17.25" customHeight="1" thickBot="1">
      <c r="A18" s="196" t="s">
        <v>78</v>
      </c>
      <c r="B18" s="196"/>
      <c r="C18" s="25" t="s">
        <v>5</v>
      </c>
      <c r="D18" s="51"/>
    </row>
    <row r="19" spans="1:11" ht="17.25" customHeight="1" thickBot="1">
      <c r="A19" s="173"/>
      <c r="B19" s="173"/>
      <c r="C19" s="18" t="s">
        <v>71</v>
      </c>
      <c r="D19" s="52"/>
      <c r="E19" s="16" t="s">
        <v>23</v>
      </c>
    </row>
    <row r="20" spans="1:11" ht="17.25" customHeight="1" thickBot="1">
      <c r="A20" s="174"/>
      <c r="B20" s="174"/>
      <c r="C20" s="40" t="s">
        <v>72</v>
      </c>
      <c r="D20" s="105"/>
      <c r="E20" s="16" t="s">
        <v>24</v>
      </c>
    </row>
    <row r="21" spans="1:11" ht="17.25" customHeight="1" thickBot="1">
      <c r="A21" s="180" t="s">
        <v>41</v>
      </c>
      <c r="B21" s="181"/>
      <c r="C21" s="182"/>
      <c r="D21" s="49"/>
      <c r="E21" s="16" t="s">
        <v>42</v>
      </c>
    </row>
    <row r="22" spans="1:11" ht="17.25" customHeight="1" thickBot="1">
      <c r="A22" s="196" t="s">
        <v>32</v>
      </c>
      <c r="B22" s="196"/>
      <c r="C22" s="25" t="s">
        <v>5</v>
      </c>
      <c r="D22" s="51"/>
    </row>
    <row r="23" spans="1:11" ht="17.25" customHeight="1" thickBot="1">
      <c r="A23" s="173"/>
      <c r="B23" s="173"/>
      <c r="C23" s="24" t="s">
        <v>64</v>
      </c>
      <c r="D23" s="55"/>
    </row>
    <row r="24" spans="1:11" ht="17.25" customHeight="1" thickBot="1">
      <c r="A24" s="173" t="s">
        <v>77</v>
      </c>
      <c r="B24" s="173"/>
      <c r="C24" s="23" t="s">
        <v>5</v>
      </c>
      <c r="D24" s="50"/>
    </row>
    <row r="25" spans="1:11" ht="17.25" customHeight="1" thickBot="1">
      <c r="A25" s="173"/>
      <c r="B25" s="173"/>
      <c r="C25" s="25" t="s">
        <v>64</v>
      </c>
      <c r="D25" s="52"/>
    </row>
    <row r="26" spans="1:11" ht="17.25" customHeight="1" thickBot="1">
      <c r="A26" s="173"/>
      <c r="B26" s="173"/>
      <c r="C26" s="25" t="s">
        <v>65</v>
      </c>
      <c r="D26" s="52"/>
    </row>
    <row r="27" spans="1:11" ht="17.25" customHeight="1" thickBot="1">
      <c r="A27" s="173"/>
      <c r="B27" s="173"/>
      <c r="C27" s="25" t="s">
        <v>66</v>
      </c>
      <c r="D27" s="52"/>
    </row>
    <row r="28" spans="1:11" ht="17.25" customHeight="1" thickBot="1">
      <c r="A28" s="173"/>
      <c r="B28" s="173"/>
      <c r="C28" s="25" t="s">
        <v>73</v>
      </c>
      <c r="D28" s="52"/>
    </row>
    <row r="29" spans="1:11" ht="17.25" customHeight="1" thickBot="1">
      <c r="A29" s="173"/>
      <c r="B29" s="173"/>
      <c r="C29" s="25" t="s">
        <v>74</v>
      </c>
      <c r="D29" s="52"/>
    </row>
    <row r="30" spans="1:11" ht="17.25" customHeight="1" thickBot="1">
      <c r="A30" s="173"/>
      <c r="B30" s="173"/>
      <c r="C30" s="103" t="s">
        <v>71</v>
      </c>
      <c r="D30" s="53"/>
    </row>
    <row r="31" spans="1:11" ht="17.25" customHeight="1" thickBot="1">
      <c r="A31" s="173" t="s">
        <v>56</v>
      </c>
      <c r="B31" s="173"/>
      <c r="C31" s="25" t="s">
        <v>5</v>
      </c>
      <c r="D31" s="51"/>
      <c r="F31" s="26"/>
      <c r="G31" s="26"/>
      <c r="H31" s="26"/>
      <c r="I31" s="26"/>
      <c r="J31" s="26"/>
      <c r="K31" s="26"/>
    </row>
    <row r="32" spans="1:11" ht="17.25" customHeight="1" thickBot="1">
      <c r="A32" s="173"/>
      <c r="B32" s="173"/>
      <c r="C32" s="18" t="s">
        <v>64</v>
      </c>
      <c r="D32" s="52"/>
      <c r="F32" s="26"/>
      <c r="G32" s="26"/>
      <c r="H32" s="26"/>
      <c r="I32" s="26"/>
      <c r="J32" s="26"/>
      <c r="K32" s="26"/>
    </row>
    <row r="33" spans="1:15" ht="17.25" customHeight="1" thickBot="1">
      <c r="A33" s="173"/>
      <c r="B33" s="173"/>
      <c r="C33" s="18" t="s">
        <v>0</v>
      </c>
      <c r="D33" s="52"/>
      <c r="E33" s="64" t="s">
        <v>182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7.25" customHeight="1" thickBot="1">
      <c r="A34" s="173"/>
      <c r="B34" s="173"/>
      <c r="C34" s="40" t="s">
        <v>38</v>
      </c>
      <c r="D34" s="55"/>
      <c r="E34" s="64" t="s">
        <v>182</v>
      </c>
      <c r="F34" s="26"/>
      <c r="G34" s="26"/>
      <c r="H34" s="26"/>
      <c r="I34" s="26"/>
      <c r="J34" s="26"/>
      <c r="K34" s="26"/>
    </row>
    <row r="35" spans="1:15" ht="17.25" customHeight="1" thickBot="1">
      <c r="A35" s="173" t="s">
        <v>57</v>
      </c>
      <c r="B35" s="173"/>
      <c r="C35" s="23" t="s">
        <v>5</v>
      </c>
      <c r="D35" s="59"/>
      <c r="F35" s="26"/>
      <c r="G35" s="26"/>
      <c r="H35" s="26"/>
      <c r="I35" s="26"/>
      <c r="J35" s="26"/>
      <c r="K35" s="26"/>
    </row>
    <row r="36" spans="1:15" ht="17.25" customHeight="1" thickBot="1">
      <c r="A36" s="173"/>
      <c r="B36" s="173"/>
      <c r="C36" s="18" t="s">
        <v>64</v>
      </c>
      <c r="D36" s="52"/>
      <c r="F36" s="26"/>
      <c r="G36" s="26"/>
      <c r="H36" s="26"/>
      <c r="I36" s="26"/>
      <c r="J36" s="26"/>
      <c r="K36" s="26"/>
    </row>
    <row r="37" spans="1:15" ht="17.25" customHeight="1" thickBot="1">
      <c r="A37" s="173"/>
      <c r="B37" s="173"/>
      <c r="C37" s="18" t="s">
        <v>0</v>
      </c>
      <c r="D37" s="52"/>
      <c r="F37" s="26"/>
      <c r="G37" s="26"/>
      <c r="H37" s="26"/>
      <c r="I37" s="26"/>
      <c r="J37" s="26"/>
      <c r="K37" s="26"/>
    </row>
    <row r="38" spans="1:15" ht="17.25" customHeight="1" thickBot="1">
      <c r="A38" s="173"/>
      <c r="B38" s="173"/>
      <c r="C38" s="40" t="s">
        <v>38</v>
      </c>
      <c r="D38" s="55"/>
      <c r="F38" s="26"/>
      <c r="G38" s="26"/>
      <c r="H38" s="26"/>
      <c r="I38" s="26"/>
      <c r="J38" s="26"/>
      <c r="K38" s="26"/>
    </row>
    <row r="39" spans="1:15" ht="17.25" customHeight="1" thickBot="1">
      <c r="A39" s="173" t="s">
        <v>58</v>
      </c>
      <c r="B39" s="173"/>
      <c r="C39" s="23" t="s">
        <v>5</v>
      </c>
      <c r="D39" s="59"/>
      <c r="F39" s="26"/>
      <c r="G39" s="26"/>
      <c r="H39" s="26"/>
      <c r="I39" s="26"/>
      <c r="J39" s="26"/>
      <c r="K39" s="26"/>
    </row>
    <row r="40" spans="1:15" ht="17.25" customHeight="1" thickBot="1">
      <c r="A40" s="173"/>
      <c r="B40" s="173"/>
      <c r="C40" s="18" t="s">
        <v>64</v>
      </c>
      <c r="D40" s="52"/>
      <c r="F40" s="26"/>
      <c r="G40" s="26"/>
      <c r="H40" s="26"/>
      <c r="I40" s="26"/>
      <c r="J40" s="26"/>
      <c r="K40" s="26"/>
    </row>
    <row r="41" spans="1:15" ht="17.25" customHeight="1" thickBot="1">
      <c r="A41" s="173"/>
      <c r="B41" s="173"/>
      <c r="C41" s="18" t="s">
        <v>0</v>
      </c>
      <c r="D41" s="52"/>
      <c r="F41" s="26"/>
      <c r="G41" s="26"/>
      <c r="H41" s="26"/>
      <c r="I41" s="26"/>
      <c r="J41" s="26"/>
      <c r="K41" s="26"/>
    </row>
    <row r="42" spans="1:15" ht="17.25" customHeight="1" thickBot="1">
      <c r="A42" s="173"/>
      <c r="B42" s="173"/>
      <c r="C42" s="40" t="s">
        <v>38</v>
      </c>
      <c r="D42" s="55"/>
      <c r="F42" s="26"/>
      <c r="G42" s="26"/>
      <c r="H42" s="26"/>
      <c r="I42" s="26"/>
      <c r="J42" s="26"/>
      <c r="K42" s="26"/>
    </row>
    <row r="43" spans="1:15" ht="17.25" customHeight="1" thickBot="1">
      <c r="A43" s="173" t="s">
        <v>59</v>
      </c>
      <c r="B43" s="173"/>
      <c r="C43" s="23" t="s">
        <v>5</v>
      </c>
      <c r="D43" s="59"/>
    </row>
    <row r="44" spans="1:15" ht="17.25" customHeight="1" thickBot="1">
      <c r="A44" s="173"/>
      <c r="B44" s="173"/>
      <c r="C44" s="18" t="s">
        <v>64</v>
      </c>
      <c r="D44" s="52"/>
    </row>
    <row r="45" spans="1:15" ht="17.25" customHeight="1" thickBot="1">
      <c r="A45" s="173"/>
      <c r="B45" s="173"/>
      <c r="C45" s="18" t="s">
        <v>0</v>
      </c>
      <c r="D45" s="52"/>
    </row>
    <row r="46" spans="1:15" ht="17.25" customHeight="1" thickBot="1">
      <c r="A46" s="174"/>
      <c r="B46" s="174"/>
      <c r="C46" s="19" t="s">
        <v>38</v>
      </c>
      <c r="D46" s="55"/>
    </row>
    <row r="47" spans="1:15" ht="17.25" customHeight="1" thickBot="1">
      <c r="A47" s="175" t="s">
        <v>60</v>
      </c>
      <c r="B47" s="176" t="s">
        <v>75</v>
      </c>
      <c r="C47" s="43" t="s">
        <v>5</v>
      </c>
      <c r="D47" s="62"/>
    </row>
    <row r="48" spans="1:15" ht="17.25" customHeight="1" thickBot="1">
      <c r="A48" s="175"/>
      <c r="B48" s="177"/>
      <c r="C48" s="41" t="s">
        <v>64</v>
      </c>
      <c r="D48" s="52"/>
    </row>
    <row r="49" spans="1:5" ht="17.25" customHeight="1" thickBot="1">
      <c r="A49" s="175"/>
      <c r="B49" s="177"/>
      <c r="C49" s="41" t="s">
        <v>0</v>
      </c>
      <c r="D49" s="52"/>
      <c r="E49" s="64" t="s">
        <v>182</v>
      </c>
    </row>
    <row r="50" spans="1:5" ht="17.25" customHeight="1" thickBot="1">
      <c r="A50" s="175"/>
      <c r="B50" s="177" t="s">
        <v>76</v>
      </c>
      <c r="C50" s="41" t="s">
        <v>5</v>
      </c>
      <c r="D50" s="63"/>
    </row>
    <row r="51" spans="1:5" ht="17.25" customHeight="1" thickBot="1">
      <c r="A51" s="175"/>
      <c r="B51" s="177"/>
      <c r="C51" s="42" t="s">
        <v>64</v>
      </c>
      <c r="D51" s="52"/>
    </row>
    <row r="52" spans="1:5" ht="17.25" customHeight="1" thickBot="1">
      <c r="A52" s="175"/>
      <c r="B52" s="177"/>
      <c r="C52" s="41" t="s">
        <v>0</v>
      </c>
      <c r="D52" s="52"/>
      <c r="E52" s="64" t="s">
        <v>182</v>
      </c>
    </row>
    <row r="53" spans="1:5" ht="17.25" customHeight="1" thickBot="1">
      <c r="A53" s="175"/>
      <c r="B53" s="193" t="s">
        <v>199</v>
      </c>
      <c r="C53" s="194"/>
      <c r="D53" s="55"/>
      <c r="E53" s="64" t="s">
        <v>182</v>
      </c>
    </row>
    <row r="54" spans="1:5" ht="17.25" customHeight="1" thickBot="1">
      <c r="A54" s="175" t="s">
        <v>61</v>
      </c>
      <c r="B54" s="176" t="s">
        <v>75</v>
      </c>
      <c r="C54" s="43" t="s">
        <v>5</v>
      </c>
      <c r="D54" s="59"/>
    </row>
    <row r="55" spans="1:5" ht="17.25" customHeight="1" thickBot="1">
      <c r="A55" s="175"/>
      <c r="B55" s="177"/>
      <c r="C55" s="41" t="s">
        <v>64</v>
      </c>
      <c r="D55" s="52"/>
    </row>
    <row r="56" spans="1:5" ht="17.25" customHeight="1" thickBot="1">
      <c r="A56" s="175"/>
      <c r="B56" s="177"/>
      <c r="C56" s="41" t="s">
        <v>0</v>
      </c>
      <c r="D56" s="52"/>
    </row>
    <row r="57" spans="1:5" ht="17.25" customHeight="1" thickBot="1">
      <c r="A57" s="175"/>
      <c r="B57" s="177" t="s">
        <v>76</v>
      </c>
      <c r="C57" s="41" t="s">
        <v>5</v>
      </c>
      <c r="D57" s="57"/>
    </row>
    <row r="58" spans="1:5" ht="17.25" customHeight="1" thickBot="1">
      <c r="A58" s="175"/>
      <c r="B58" s="177"/>
      <c r="C58" s="41" t="s">
        <v>64</v>
      </c>
      <c r="D58" s="52"/>
    </row>
    <row r="59" spans="1:5" ht="17.25" customHeight="1" thickBot="1">
      <c r="A59" s="175"/>
      <c r="B59" s="177"/>
      <c r="C59" s="41" t="s">
        <v>0</v>
      </c>
      <c r="D59" s="52"/>
    </row>
    <row r="60" spans="1:5" ht="17.25" customHeight="1" thickBot="1">
      <c r="A60" s="175"/>
      <c r="B60" s="193" t="s">
        <v>198</v>
      </c>
      <c r="C60" s="194"/>
      <c r="D60" s="55"/>
    </row>
    <row r="61" spans="1:5" ht="17.25" customHeight="1" thickBot="1">
      <c r="A61" s="175" t="s">
        <v>62</v>
      </c>
      <c r="B61" s="195" t="s">
        <v>75</v>
      </c>
      <c r="C61" s="104" t="s">
        <v>5</v>
      </c>
      <c r="D61" s="106"/>
    </row>
    <row r="62" spans="1:5" ht="17.25" customHeight="1" thickBot="1">
      <c r="A62" s="175"/>
      <c r="B62" s="177"/>
      <c r="C62" s="41" t="s">
        <v>64</v>
      </c>
      <c r="D62" s="52"/>
    </row>
    <row r="63" spans="1:5" ht="17.25" customHeight="1" thickBot="1">
      <c r="A63" s="175"/>
      <c r="B63" s="177"/>
      <c r="C63" s="41" t="s">
        <v>0</v>
      </c>
      <c r="D63" s="52"/>
    </row>
    <row r="64" spans="1:5" ht="17.25" customHeight="1" thickBot="1">
      <c r="A64" s="175"/>
      <c r="B64" s="177" t="s">
        <v>76</v>
      </c>
      <c r="C64" s="41" t="s">
        <v>5</v>
      </c>
      <c r="D64" s="57"/>
    </row>
    <row r="65" spans="1:4" ht="17.25" customHeight="1" thickBot="1">
      <c r="A65" s="175"/>
      <c r="B65" s="177"/>
      <c r="C65" s="41" t="s">
        <v>64</v>
      </c>
      <c r="D65" s="52"/>
    </row>
    <row r="66" spans="1:4" ht="17.25" customHeight="1" thickBot="1">
      <c r="A66" s="175"/>
      <c r="B66" s="177"/>
      <c r="C66" s="41" t="s">
        <v>0</v>
      </c>
      <c r="D66" s="52"/>
    </row>
    <row r="67" spans="1:4" ht="17.25" customHeight="1" thickBot="1">
      <c r="A67" s="175"/>
      <c r="B67" s="193" t="s">
        <v>199</v>
      </c>
      <c r="C67" s="194"/>
      <c r="D67" s="55"/>
    </row>
    <row r="68" spans="1:4" ht="17.25" customHeight="1" thickBot="1">
      <c r="A68" s="175" t="s">
        <v>63</v>
      </c>
      <c r="B68" s="176" t="s">
        <v>75</v>
      </c>
      <c r="C68" s="43" t="s">
        <v>5</v>
      </c>
      <c r="D68" s="59"/>
    </row>
    <row r="69" spans="1:4" ht="17.25" customHeight="1" thickBot="1">
      <c r="A69" s="175"/>
      <c r="B69" s="177"/>
      <c r="C69" s="41" t="s">
        <v>64</v>
      </c>
      <c r="D69" s="52"/>
    </row>
    <row r="70" spans="1:4" ht="17.25" customHeight="1" thickBot="1">
      <c r="A70" s="175"/>
      <c r="B70" s="177"/>
      <c r="C70" s="41" t="s">
        <v>0</v>
      </c>
      <c r="D70" s="52"/>
    </row>
    <row r="71" spans="1:4" ht="17.25" customHeight="1" thickBot="1">
      <c r="A71" s="175"/>
      <c r="B71" s="177" t="s">
        <v>76</v>
      </c>
      <c r="C71" s="41" t="s">
        <v>5</v>
      </c>
      <c r="D71" s="57"/>
    </row>
    <row r="72" spans="1:4" ht="17.25" customHeight="1" thickBot="1">
      <c r="A72" s="175"/>
      <c r="B72" s="177"/>
      <c r="C72" s="41" t="s">
        <v>64</v>
      </c>
      <c r="D72" s="52"/>
    </row>
    <row r="73" spans="1:4" ht="17.25" customHeight="1" thickBot="1">
      <c r="A73" s="175"/>
      <c r="B73" s="177"/>
      <c r="C73" s="41" t="s">
        <v>0</v>
      </c>
      <c r="D73" s="52"/>
    </row>
    <row r="74" spans="1:4" ht="17.25" customHeight="1" thickBot="1">
      <c r="A74" s="175"/>
      <c r="B74" s="193" t="s">
        <v>199</v>
      </c>
      <c r="C74" s="194"/>
      <c r="D74" s="55"/>
    </row>
  </sheetData>
  <mergeCells count="30">
    <mergeCell ref="A10:B11"/>
    <mergeCell ref="A12:B14"/>
    <mergeCell ref="A15:B17"/>
    <mergeCell ref="A18:B20"/>
    <mergeCell ref="A22:B23"/>
    <mergeCell ref="A21:C21"/>
    <mergeCell ref="B64:B66"/>
    <mergeCell ref="A31:B34"/>
    <mergeCell ref="A35:B38"/>
    <mergeCell ref="A39:B42"/>
    <mergeCell ref="A43:B46"/>
    <mergeCell ref="A47:A53"/>
    <mergeCell ref="B47:B49"/>
    <mergeCell ref="B50:B52"/>
    <mergeCell ref="A3:B9"/>
    <mergeCell ref="A1:C1"/>
    <mergeCell ref="A68:A74"/>
    <mergeCell ref="B68:B70"/>
    <mergeCell ref="B71:B73"/>
    <mergeCell ref="A2:C2"/>
    <mergeCell ref="B53:C53"/>
    <mergeCell ref="B60:C60"/>
    <mergeCell ref="B67:C67"/>
    <mergeCell ref="B74:C74"/>
    <mergeCell ref="A24:B30"/>
    <mergeCell ref="A54:A60"/>
    <mergeCell ref="B54:B56"/>
    <mergeCell ref="B57:B59"/>
    <mergeCell ref="A61:A67"/>
    <mergeCell ref="B61:B63"/>
  </mergeCells>
  <phoneticPr fontId="2"/>
  <dataValidations count="2">
    <dataValidation imeMode="off" allowBlank="1" showInputMessage="1" showErrorMessage="1" sqref="D6:D9 D19:D20"/>
    <dataValidation type="list" allowBlank="1" showInputMessage="1" showErrorMessage="1" sqref="D2">
      <formula1>$I$2:$P$2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記入例!$I$21:$J$21</xm:f>
          </x14:formula1>
          <xm:sqref>D21</xm:sqref>
        </x14:dataValidation>
        <x14:dataValidation type="list" allowBlank="1" showInputMessage="1" showErrorMessage="1">
          <x14:formula1>
            <xm:f>記入例!$I$33:$N$33</xm:f>
          </x14:formula1>
          <xm:sqref>D34 D38 D42 D46 D53 D60 D67 D74</xm:sqref>
        </x14:dataValidation>
        <x14:dataValidation type="list" allowBlank="1" showInputMessage="1" showErrorMessage="1">
          <x14:formula1>
            <xm:f>記入例!$I$33:$K$33</xm:f>
          </x14:formula1>
          <xm:sqref>D33 D37 D41 D45 D49 D52 D56 D59 D63 D66 D70 D73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6"/>
  <sheetViews>
    <sheetView view="pageBreakPreview" zoomScale="110" zoomScaleNormal="100" zoomScaleSheetLayoutView="110" workbookViewId="0">
      <selection sqref="A1:L1"/>
    </sheetView>
  </sheetViews>
  <sheetFormatPr defaultRowHeight="14.25"/>
  <cols>
    <col min="1" max="3" width="5.125" customWidth="1"/>
    <col min="4" max="4" width="5" customWidth="1"/>
    <col min="5" max="5" width="15.375" customWidth="1"/>
    <col min="6" max="6" width="4.75" customWidth="1"/>
    <col min="7" max="7" width="7" customWidth="1"/>
    <col min="8" max="9" width="5.125" customWidth="1"/>
    <col min="10" max="10" width="25" customWidth="1"/>
    <col min="11" max="11" width="5.375" customWidth="1"/>
    <col min="12" max="12" width="7.625" customWidth="1"/>
  </cols>
  <sheetData>
    <row r="1" spans="1:12">
      <c r="A1" s="238" t="str">
        <f>記入の方法!A1&amp;DBCS(記入の方法!B1)&amp;記入の方法!C1</f>
        <v>平成２８年度関東中学校体育大会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27.75" customHeight="1">
      <c r="A2" s="239" t="str">
        <f>記入の方法!A2&amp;DBCS(記入の方法!B2)&amp;記入の方法!C2</f>
        <v>第４７回　関東中学校バドミントン大会　参加申込書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>
      <c r="A3" s="238" t="s">
        <v>29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.75" customHeight="1">
      <c r="A5" s="259" t="s">
        <v>1</v>
      </c>
      <c r="B5" s="260"/>
      <c r="C5" s="261"/>
      <c r="D5" s="246" t="str">
        <f>IF(男子個人戦データ記入欄!D2="","",男子個人戦データ記入欄!D2)</f>
        <v/>
      </c>
      <c r="E5" s="247"/>
      <c r="F5" s="247"/>
      <c r="G5" s="248"/>
      <c r="H5" s="254"/>
      <c r="I5" s="255"/>
      <c r="J5" s="255"/>
      <c r="K5" s="255"/>
      <c r="L5" s="255"/>
    </row>
    <row r="6" spans="1:12">
      <c r="A6" s="258" t="s">
        <v>2</v>
      </c>
      <c r="B6" s="258"/>
      <c r="C6" s="258"/>
      <c r="D6" s="78" t="s">
        <v>7</v>
      </c>
      <c r="E6" s="241" t="str">
        <f>IF(男子個人戦データ記入欄!D4="","",男子個人戦データ記入欄!D4)</f>
        <v/>
      </c>
      <c r="F6" s="241"/>
      <c r="G6" s="241"/>
      <c r="H6" s="241"/>
      <c r="I6" s="241"/>
      <c r="J6" s="241"/>
      <c r="K6" s="241"/>
      <c r="L6" s="242"/>
    </row>
    <row r="7" spans="1:12" ht="25.5" customHeight="1">
      <c r="A7" s="258"/>
      <c r="B7" s="258"/>
      <c r="C7" s="258"/>
      <c r="D7" s="113"/>
      <c r="E7" s="301" t="str">
        <f>IF(男子個人戦データ記入欄!D3="","",男子個人戦データ記入欄!D3)</f>
        <v/>
      </c>
      <c r="F7" s="301"/>
      <c r="G7" s="301"/>
      <c r="H7" s="301"/>
      <c r="I7" s="301"/>
      <c r="J7" s="301"/>
      <c r="K7" s="301"/>
      <c r="L7" s="302"/>
    </row>
    <row r="8" spans="1:12" ht="14.25" customHeight="1">
      <c r="A8" s="240" t="s">
        <v>6</v>
      </c>
      <c r="B8" s="240"/>
      <c r="C8" s="240"/>
      <c r="D8" s="6" t="s">
        <v>8</v>
      </c>
      <c r="E8" s="244" t="str">
        <f>IF(男子個人戦データ記入欄!D6="","",男子個人戦データ記入欄!D6)</f>
        <v/>
      </c>
      <c r="F8" s="244"/>
      <c r="G8" s="244"/>
      <c r="H8" s="4"/>
      <c r="I8" s="4"/>
      <c r="J8" s="4"/>
      <c r="K8" s="4"/>
      <c r="L8" s="5"/>
    </row>
    <row r="9" spans="1:12" ht="28.5" customHeight="1">
      <c r="A9" s="240"/>
      <c r="B9" s="240"/>
      <c r="C9" s="240"/>
      <c r="D9" s="249" t="str">
        <f>IF(男子個人戦データ記入欄!D5="","",男子個人戦データ記入欄!D5)</f>
        <v/>
      </c>
      <c r="E9" s="250"/>
      <c r="F9" s="250"/>
      <c r="G9" s="250"/>
      <c r="H9" s="250"/>
      <c r="I9" s="250"/>
      <c r="J9" s="250"/>
      <c r="K9" s="250"/>
      <c r="L9" s="251"/>
    </row>
    <row r="10" spans="1:12">
      <c r="A10" s="240"/>
      <c r="B10" s="240"/>
      <c r="C10" s="240"/>
      <c r="D10" s="69" t="s">
        <v>9</v>
      </c>
      <c r="E10" s="243" t="str">
        <f>IF(男子個人戦データ記入欄!D7="","",男子個人戦データ記入欄!D7)</f>
        <v/>
      </c>
      <c r="F10" s="243"/>
      <c r="G10" s="243"/>
      <c r="H10" s="243"/>
      <c r="I10" s="70" t="s">
        <v>10</v>
      </c>
      <c r="J10" s="243" t="str">
        <f>IF(男子個人戦データ記入欄!D8="","",男子個人戦データ記入欄!D8)</f>
        <v/>
      </c>
      <c r="K10" s="243"/>
      <c r="L10" s="245"/>
    </row>
    <row r="11" spans="1:12" ht="14.25" customHeight="1">
      <c r="A11" s="258" t="s">
        <v>4</v>
      </c>
      <c r="B11" s="258"/>
      <c r="C11" s="258"/>
      <c r="D11" s="78" t="s">
        <v>7</v>
      </c>
      <c r="E11" s="294" t="str">
        <f>IF(男子個人戦データ記入欄!D11="","",男子個人戦データ記入欄!D11)</f>
        <v/>
      </c>
      <c r="F11" s="294"/>
      <c r="G11" s="295"/>
      <c r="H11" s="314" t="s">
        <v>16</v>
      </c>
      <c r="I11" s="78" t="s">
        <v>7</v>
      </c>
      <c r="J11" s="294" t="str">
        <f>IF(男子個人戦データ記入欄!D13="","",男子個人戦データ記入欄!D13)</f>
        <v/>
      </c>
      <c r="K11" s="309"/>
      <c r="L11" s="86" t="s">
        <v>17</v>
      </c>
    </row>
    <row r="12" spans="1:12" ht="26.25" customHeight="1">
      <c r="A12" s="258"/>
      <c r="B12" s="258"/>
      <c r="C12" s="258"/>
      <c r="D12" s="69"/>
      <c r="E12" s="280" t="str">
        <f>IF(男子個人戦データ記入欄!D10="","",男子個人戦データ記入欄!D10)</f>
        <v/>
      </c>
      <c r="F12" s="280"/>
      <c r="G12" s="281"/>
      <c r="H12" s="315"/>
      <c r="I12" s="10"/>
      <c r="J12" s="307" t="str">
        <f>IF(男子個人戦データ記入欄!D12="","",男子個人戦データ記入欄!D12)</f>
        <v/>
      </c>
      <c r="K12" s="312"/>
      <c r="L12" s="7" t="str">
        <f>IF(男子個人戦データ記入欄!D14="","",男子個人戦データ記入欄!D14)</f>
        <v/>
      </c>
    </row>
    <row r="13" spans="1:12" ht="23.25" customHeight="1">
      <c r="A13" s="240" t="s">
        <v>18</v>
      </c>
      <c r="B13" s="240"/>
      <c r="C13" s="240"/>
      <c r="D13" s="282" t="s">
        <v>5</v>
      </c>
      <c r="E13" s="284" t="str">
        <f>IF(男子個人戦データ記入欄!D18="","",男子個人戦データ記入欄!D18)</f>
        <v/>
      </c>
      <c r="F13" s="284"/>
      <c r="G13" s="285"/>
      <c r="H13" s="277" t="s">
        <v>19</v>
      </c>
      <c r="I13" s="278"/>
      <c r="J13" s="278" t="str">
        <f>IF(男子個人戦データ記入欄!D19="","",男子個人戦データ記入欄!D19)</f>
        <v/>
      </c>
      <c r="K13" s="278"/>
      <c r="L13" s="313"/>
    </row>
    <row r="14" spans="1:12" ht="23.25" customHeight="1">
      <c r="A14" s="240"/>
      <c r="B14" s="240"/>
      <c r="C14" s="240"/>
      <c r="D14" s="283"/>
      <c r="E14" s="286"/>
      <c r="F14" s="286"/>
      <c r="G14" s="287"/>
      <c r="H14" s="288" t="s">
        <v>20</v>
      </c>
      <c r="I14" s="289"/>
      <c r="J14" s="289" t="str">
        <f>IF(男子個人戦データ記入欄!D20="","",男子個人戦データ記入欄!D20)</f>
        <v/>
      </c>
      <c r="K14" s="289"/>
      <c r="L14" s="290"/>
    </row>
    <row r="15" spans="1:12">
      <c r="A15" s="1" t="s">
        <v>30</v>
      </c>
      <c r="B15" s="1"/>
      <c r="C15" s="1"/>
      <c r="D15" s="256" t="str">
        <f>IF(男子個人戦データ記入欄!D21="","",男子個人戦データ記入欄!D21)</f>
        <v/>
      </c>
      <c r="E15" s="256"/>
      <c r="F15" s="256"/>
      <c r="G15" s="1" t="s">
        <v>31</v>
      </c>
      <c r="H15" s="1"/>
      <c r="I15" s="1"/>
      <c r="J15" s="1"/>
      <c r="K15" s="1"/>
      <c r="L15" s="1"/>
    </row>
    <row r="16" spans="1:12">
      <c r="A16" s="279" t="s">
        <v>180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</row>
    <row r="17" spans="1:13">
      <c r="A17" s="1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257" t="s">
        <v>33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</row>
    <row r="20" spans="1:13" ht="14.25" customHeight="1">
      <c r="A20" s="258" t="s">
        <v>32</v>
      </c>
      <c r="B20" s="258"/>
      <c r="C20" s="258"/>
      <c r="D20" s="78" t="s">
        <v>3</v>
      </c>
      <c r="E20" s="294" t="str">
        <f>IF(男子個人戦データ記入欄!D23="","",男子個人戦データ記入欄!D23)</f>
        <v/>
      </c>
      <c r="F20" s="294"/>
      <c r="G20" s="294"/>
      <c r="H20" s="294"/>
      <c r="I20" s="294"/>
      <c r="J20" s="294"/>
      <c r="K20" s="294"/>
      <c r="L20" s="295"/>
    </row>
    <row r="21" spans="1:13" ht="26.25" customHeight="1">
      <c r="A21" s="258"/>
      <c r="B21" s="258"/>
      <c r="C21" s="258"/>
      <c r="D21" s="69"/>
      <c r="E21" s="280" t="str">
        <f>IF(男子個人戦データ記入欄!D22="","",男子個人戦データ記入欄!D22)</f>
        <v/>
      </c>
      <c r="F21" s="280"/>
      <c r="G21" s="280"/>
      <c r="H21" s="280"/>
      <c r="I21" s="280"/>
      <c r="J21" s="280"/>
      <c r="K21" s="280"/>
      <c r="L21" s="281"/>
    </row>
    <row r="22" spans="1:13">
      <c r="A22" s="291" t="s">
        <v>185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257" t="s">
        <v>34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13">
      <c r="A25" s="265" t="s">
        <v>35</v>
      </c>
      <c r="B25" s="266"/>
      <c r="C25" s="266"/>
      <c r="D25" s="266"/>
      <c r="E25" s="266"/>
      <c r="F25" s="266"/>
      <c r="G25" s="265" t="s">
        <v>36</v>
      </c>
      <c r="H25" s="266"/>
      <c r="I25" s="266"/>
      <c r="J25" s="266"/>
      <c r="K25" s="266"/>
      <c r="L25" s="267"/>
    </row>
    <row r="26" spans="1:13">
      <c r="A26" s="78" t="s">
        <v>3</v>
      </c>
      <c r="B26" s="294" t="str">
        <f>IF(男子個人戦データ記入欄!D25="","",男子個人戦データ記入欄!D25)</f>
        <v/>
      </c>
      <c r="C26" s="294"/>
      <c r="D26" s="294"/>
      <c r="E26" s="294"/>
      <c r="F26" s="295"/>
      <c r="G26" s="77" t="s">
        <v>8</v>
      </c>
      <c r="H26" s="275" t="str">
        <f>IF(男子個人戦データ記入欄!D27="","",男子個人戦データ記入欄!D27)</f>
        <v/>
      </c>
      <c r="I26" s="275"/>
      <c r="J26" s="275"/>
      <c r="K26" s="275"/>
      <c r="L26" s="276"/>
    </row>
    <row r="27" spans="1:13" ht="14.25" customHeight="1">
      <c r="A27" s="12"/>
      <c r="B27" s="303" t="str">
        <f>IF(男子個人戦データ記入欄!D24="","",男子個人戦データ記入欄!D24)</f>
        <v/>
      </c>
      <c r="C27" s="303"/>
      <c r="D27" s="303"/>
      <c r="E27" s="303"/>
      <c r="F27" s="304"/>
      <c r="G27" s="268" t="str">
        <f>IF(男子個人戦データ記入欄!D26="","",男子個人戦データ記入欄!D26)</f>
        <v/>
      </c>
      <c r="H27" s="269"/>
      <c r="I27" s="269"/>
      <c r="J27" s="269"/>
      <c r="K27" s="269"/>
      <c r="L27" s="270"/>
    </row>
    <row r="28" spans="1:13" ht="13.5" customHeight="1">
      <c r="A28" s="12"/>
      <c r="B28" s="305"/>
      <c r="C28" s="305"/>
      <c r="D28" s="305"/>
      <c r="E28" s="305"/>
      <c r="F28" s="306"/>
      <c r="G28" s="81" t="s">
        <v>9</v>
      </c>
      <c r="H28" s="271" t="str">
        <f>IF(男子個人戦データ記入欄!D28="","",男子個人戦データ記入欄!D28)</f>
        <v/>
      </c>
      <c r="I28" s="271"/>
      <c r="J28" s="271"/>
      <c r="K28" s="271"/>
      <c r="L28" s="272"/>
    </row>
    <row r="29" spans="1:13" ht="13.5" customHeight="1">
      <c r="A29" s="12"/>
      <c r="B29" s="305"/>
      <c r="C29" s="305"/>
      <c r="D29" s="305"/>
      <c r="E29" s="305"/>
      <c r="F29" s="306"/>
      <c r="G29" s="81" t="s">
        <v>10</v>
      </c>
      <c r="H29" s="271" t="str">
        <f>IF(男子個人戦データ記入欄!D29="","",男子個人戦データ記入欄!D29)</f>
        <v/>
      </c>
      <c r="I29" s="271"/>
      <c r="J29" s="271"/>
      <c r="K29" s="271"/>
      <c r="L29" s="272"/>
    </row>
    <row r="30" spans="1:13" ht="13.5" customHeight="1">
      <c r="A30" s="11"/>
      <c r="B30" s="307"/>
      <c r="C30" s="307"/>
      <c r="D30" s="307"/>
      <c r="E30" s="307"/>
      <c r="F30" s="308"/>
      <c r="G30" s="82" t="s">
        <v>37</v>
      </c>
      <c r="H30" s="273" t="str">
        <f>IF(男子個人戦データ記入欄!D30="","",男子個人戦データ記入欄!D30)</f>
        <v/>
      </c>
      <c r="I30" s="273"/>
      <c r="J30" s="273"/>
      <c r="K30" s="273"/>
      <c r="L30" s="274"/>
    </row>
    <row r="31" spans="1:13">
      <c r="A31" s="293" t="s">
        <v>186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</row>
    <row r="32" spans="1:13" ht="23.25" customHeight="1" thickBot="1">
      <c r="A32" s="225" t="s">
        <v>39</v>
      </c>
      <c r="B32" s="225"/>
      <c r="C32" s="225"/>
      <c r="D32" s="225"/>
      <c r="E32" s="225"/>
      <c r="F32" s="225"/>
      <c r="G32" s="8"/>
      <c r="H32" s="1"/>
      <c r="I32" s="1"/>
      <c r="J32" s="13"/>
      <c r="K32" s="13"/>
      <c r="L32" s="13"/>
      <c r="M32" s="2"/>
    </row>
    <row r="33" spans="1:13" ht="14.25" customHeight="1" thickBot="1">
      <c r="A33" s="107"/>
      <c r="B33" s="229" t="s">
        <v>12</v>
      </c>
      <c r="C33" s="230"/>
      <c r="D33" s="230"/>
      <c r="E33" s="231"/>
      <c r="F33" s="108" t="s">
        <v>0</v>
      </c>
      <c r="G33" s="151" t="s">
        <v>38</v>
      </c>
      <c r="H33" s="107"/>
      <c r="I33" s="229" t="s">
        <v>12</v>
      </c>
      <c r="J33" s="231"/>
      <c r="K33" s="108" t="s">
        <v>0</v>
      </c>
      <c r="L33" s="109" t="s">
        <v>38</v>
      </c>
    </row>
    <row r="34" spans="1:13" ht="14.25" customHeight="1">
      <c r="A34" s="226">
        <v>1</v>
      </c>
      <c r="B34" s="85" t="s">
        <v>3</v>
      </c>
      <c r="C34" s="235" t="str">
        <f>IF(男子個人戦データ記入欄!D32="","",男子個人戦データ記入欄!D32)</f>
        <v/>
      </c>
      <c r="D34" s="235"/>
      <c r="E34" s="232"/>
      <c r="F34" s="263" t="str">
        <f>IF(男子個人戦データ記入欄!D33="","",男子個人戦データ記入欄!D33)</f>
        <v/>
      </c>
      <c r="G34" s="310" t="str">
        <f>IF(男子個人戦データ記入欄!D34="","",男子個人戦データ記入欄!D34)</f>
        <v/>
      </c>
      <c r="H34" s="226">
        <v>3</v>
      </c>
      <c r="I34" s="85" t="s">
        <v>3</v>
      </c>
      <c r="J34" s="115" t="str">
        <f>IF(男子個人戦データ記入欄!D40="","",男子個人戦データ記入欄!D40)</f>
        <v/>
      </c>
      <c r="K34" s="298" t="str">
        <f>IF(男子個人戦データ記入欄!D41="","",男子個人戦データ記入欄!D41)</f>
        <v/>
      </c>
      <c r="L34" s="296" t="str">
        <f>IF(男子個人戦データ記入欄!D42="","",男子個人戦データ記入欄!D42)</f>
        <v/>
      </c>
    </row>
    <row r="35" spans="1:13" ht="25.5" customHeight="1">
      <c r="A35" s="227"/>
      <c r="B35" s="83"/>
      <c r="C35" s="236" t="str">
        <f>IF(男子個人戦データ記入欄!D31="","",男子個人戦データ記入欄!D31)</f>
        <v/>
      </c>
      <c r="D35" s="236"/>
      <c r="E35" s="237"/>
      <c r="F35" s="264"/>
      <c r="G35" s="217"/>
      <c r="H35" s="227"/>
      <c r="I35" s="83"/>
      <c r="J35" s="14" t="str">
        <f>IF(男子個人戦データ記入欄!D39="","",男子個人戦データ記入欄!D39)</f>
        <v/>
      </c>
      <c r="K35" s="299"/>
      <c r="L35" s="297"/>
    </row>
    <row r="36" spans="1:13" ht="14.25" customHeight="1">
      <c r="A36" s="227">
        <v>2</v>
      </c>
      <c r="B36" s="78" t="s">
        <v>3</v>
      </c>
      <c r="C36" s="228" t="str">
        <f>IF(男子個人戦データ記入欄!D36="","",男子個人戦データ記入欄!D36)</f>
        <v/>
      </c>
      <c r="D36" s="228"/>
      <c r="E36" s="206"/>
      <c r="F36" s="215" t="str">
        <f>IF(男子個人戦データ記入欄!D37="","",男子個人戦データ記入欄!D37)</f>
        <v/>
      </c>
      <c r="G36" s="217" t="str">
        <f>IF(男子個人戦データ記入欄!D38="","",男子個人戦データ記入欄!D38)</f>
        <v/>
      </c>
      <c r="H36" s="219">
        <v>4</v>
      </c>
      <c r="I36" s="134" t="s">
        <v>3</v>
      </c>
      <c r="J36" s="135" t="str">
        <f>IF(男子個人戦データ記入欄!D44="","",男子個人戦データ記入欄!D44)</f>
        <v/>
      </c>
      <c r="K36" s="264" t="str">
        <f>IF(男子個人戦データ記入欄!D45="","",男子個人戦データ記入欄!D45)</f>
        <v/>
      </c>
      <c r="L36" s="199" t="str">
        <f>IF(男子個人戦データ記入欄!D46="","",男子個人戦データ記入欄!D46)</f>
        <v/>
      </c>
    </row>
    <row r="37" spans="1:13" ht="25.5" customHeight="1" thickBot="1">
      <c r="A37" s="220"/>
      <c r="B37" s="84"/>
      <c r="C37" s="201" t="str">
        <f>IF(男子個人戦データ記入欄!D35="","",男子個人戦データ記入欄!D35)</f>
        <v/>
      </c>
      <c r="D37" s="201"/>
      <c r="E37" s="202"/>
      <c r="F37" s="216"/>
      <c r="G37" s="218"/>
      <c r="H37" s="220"/>
      <c r="I37" s="84"/>
      <c r="J37" s="15" t="str">
        <f>IF(男子個人戦データ記入欄!D43="","",男子個人戦データ記入欄!D43)</f>
        <v/>
      </c>
      <c r="K37" s="292"/>
      <c r="L37" s="200"/>
    </row>
    <row r="39" spans="1:13" ht="23.25" customHeight="1" thickBot="1">
      <c r="A39" s="225" t="s">
        <v>51</v>
      </c>
      <c r="B39" s="225"/>
      <c r="C39" s="225"/>
      <c r="D39" s="225"/>
      <c r="E39" s="225"/>
      <c r="F39" s="225"/>
      <c r="G39" s="8"/>
      <c r="H39" s="1"/>
      <c r="I39" s="1"/>
      <c r="J39" s="13"/>
      <c r="K39" s="13"/>
      <c r="L39" s="13"/>
      <c r="M39" s="2"/>
    </row>
    <row r="40" spans="1:13" ht="14.25" customHeight="1" thickBot="1">
      <c r="A40" s="107"/>
      <c r="B40" s="229" t="s">
        <v>12</v>
      </c>
      <c r="C40" s="230"/>
      <c r="D40" s="230"/>
      <c r="E40" s="231"/>
      <c r="F40" s="108" t="s">
        <v>0</v>
      </c>
      <c r="G40" s="151" t="s">
        <v>38</v>
      </c>
      <c r="H40" s="107"/>
      <c r="I40" s="229" t="s">
        <v>12</v>
      </c>
      <c r="J40" s="231"/>
      <c r="K40" s="108" t="s">
        <v>0</v>
      </c>
      <c r="L40" s="109" t="s">
        <v>38</v>
      </c>
    </row>
    <row r="41" spans="1:13" ht="14.25" customHeight="1">
      <c r="A41" s="234">
        <v>1</v>
      </c>
      <c r="B41" s="85" t="s">
        <v>3</v>
      </c>
      <c r="C41" s="232" t="str">
        <f>IF(男子個人戦データ記入欄!D48="","",男子個人戦データ記入欄!D48)</f>
        <v/>
      </c>
      <c r="D41" s="233"/>
      <c r="E41" s="233"/>
      <c r="F41" s="211" t="str">
        <f>IF(男子個人戦データ記入欄!D49="","",男子個人戦データ記入欄!D49)</f>
        <v/>
      </c>
      <c r="G41" s="311" t="str">
        <f>IF(男子個人戦データ記入欄!D53="","",男子個人戦データ記入欄!D53)</f>
        <v/>
      </c>
      <c r="H41" s="234">
        <v>3</v>
      </c>
      <c r="I41" s="85" t="s">
        <v>3</v>
      </c>
      <c r="J41" s="115" t="str">
        <f>IF(男子個人戦データ記入欄!D62="","",男子個人戦データ記入欄!D62)</f>
        <v/>
      </c>
      <c r="K41" s="211" t="str">
        <f>IF(男子個人戦データ記入欄!D63="","",男子個人戦データ記入欄!D63)</f>
        <v/>
      </c>
      <c r="L41" s="212" t="str">
        <f>IF(男子個人戦データ記入欄!D67="","",男子個人戦データ記入欄!D67)</f>
        <v/>
      </c>
    </row>
    <row r="42" spans="1:13" ht="25.5" customHeight="1">
      <c r="A42" s="204"/>
      <c r="B42" s="83"/>
      <c r="C42" s="223" t="str">
        <f>IF(男子個人戦データ記入欄!D47="","",男子個人戦データ記入欄!D47)</f>
        <v/>
      </c>
      <c r="D42" s="224"/>
      <c r="E42" s="224"/>
      <c r="F42" s="197"/>
      <c r="G42" s="209"/>
      <c r="H42" s="204"/>
      <c r="I42" s="83"/>
      <c r="J42" s="14" t="str">
        <f>IF(男子個人戦データ記入欄!D61="","",男子個人戦データ記入欄!D61)</f>
        <v/>
      </c>
      <c r="K42" s="197"/>
      <c r="L42" s="213"/>
    </row>
    <row r="43" spans="1:13" ht="14.25" customHeight="1">
      <c r="A43" s="204"/>
      <c r="B43" s="78" t="s">
        <v>3</v>
      </c>
      <c r="C43" s="206" t="str">
        <f>IF(男子個人戦データ記入欄!D51="","",男子個人戦データ記入欄!D51)</f>
        <v/>
      </c>
      <c r="D43" s="207"/>
      <c r="E43" s="207"/>
      <c r="F43" s="197" t="str">
        <f>IF(男子個人戦データ記入欄!D52="","",男子個人戦データ記入欄!D52)</f>
        <v/>
      </c>
      <c r="G43" s="209"/>
      <c r="H43" s="204"/>
      <c r="I43" s="78" t="s">
        <v>3</v>
      </c>
      <c r="J43" s="116" t="str">
        <f>IF(男子個人戦データ記入欄!D65="","",男子個人戦データ記入欄!D65)</f>
        <v/>
      </c>
      <c r="K43" s="197" t="str">
        <f>IF(男子個人戦データ記入欄!D66="","",男子個人戦データ記入欄!D66)</f>
        <v/>
      </c>
      <c r="L43" s="213"/>
    </row>
    <row r="44" spans="1:13" ht="25.5" customHeight="1" thickBot="1">
      <c r="A44" s="205"/>
      <c r="B44" s="84"/>
      <c r="C44" s="221" t="str">
        <f>IF(男子個人戦データ記入欄!D50="","",男子個人戦データ記入欄!D50)</f>
        <v/>
      </c>
      <c r="D44" s="222"/>
      <c r="E44" s="222"/>
      <c r="F44" s="198"/>
      <c r="G44" s="210"/>
      <c r="H44" s="205"/>
      <c r="I44" s="84"/>
      <c r="J44" s="15" t="str">
        <f>IF(男子個人戦データ記入欄!D64="","",男子個人戦データ記入欄!D64)</f>
        <v/>
      </c>
      <c r="K44" s="198"/>
      <c r="L44" s="214"/>
    </row>
    <row r="45" spans="1:13" ht="14.25" customHeight="1">
      <c r="A45" s="203">
        <v>2</v>
      </c>
      <c r="B45" s="78" t="s">
        <v>3</v>
      </c>
      <c r="C45" s="206" t="str">
        <f>IF(男子個人戦データ記入欄!D55="","",男子個人戦データ記入欄!D55)</f>
        <v/>
      </c>
      <c r="D45" s="207"/>
      <c r="E45" s="207"/>
      <c r="F45" s="197" t="str">
        <f>IF(男子個人戦データ記入欄!D56="","",男子個人戦データ記入欄!D56)</f>
        <v/>
      </c>
      <c r="G45" s="208" t="str">
        <f>IF(男子個人戦データ記入欄!D60="","",男子個人戦データ記入欄!D60)</f>
        <v/>
      </c>
      <c r="H45" s="203">
        <v>4</v>
      </c>
      <c r="I45" s="78" t="s">
        <v>3</v>
      </c>
      <c r="J45" s="115" t="str">
        <f>IF(男子個人戦データ記入欄!D69="","",男子個人戦データ記入欄!D69)</f>
        <v/>
      </c>
      <c r="K45" s="211" t="str">
        <f>IF(男子個人戦データ記入欄!D70="","",男子個人戦データ記入欄!D70)</f>
        <v/>
      </c>
      <c r="L45" s="212" t="str">
        <f>IF(男子個人戦データ記入欄!D74="","",男子個人戦データ記入欄!D74)</f>
        <v/>
      </c>
    </row>
    <row r="46" spans="1:13" ht="25.5" customHeight="1">
      <c r="A46" s="204"/>
      <c r="B46" s="83"/>
      <c r="C46" s="223" t="str">
        <f>IF(男子個人戦データ記入欄!D54="","",男子個人戦データ記入欄!D54)</f>
        <v/>
      </c>
      <c r="D46" s="224"/>
      <c r="E46" s="224"/>
      <c r="F46" s="197"/>
      <c r="G46" s="209"/>
      <c r="H46" s="204"/>
      <c r="I46" s="83"/>
      <c r="J46" s="14" t="str">
        <f>IF(男子個人戦データ記入欄!D68="","",男子個人戦データ記入欄!D68)</f>
        <v/>
      </c>
      <c r="K46" s="197"/>
      <c r="L46" s="213"/>
    </row>
    <row r="47" spans="1:13" ht="14.25" customHeight="1">
      <c r="A47" s="204"/>
      <c r="B47" s="78" t="s">
        <v>3</v>
      </c>
      <c r="C47" s="206" t="str">
        <f>IF(男子個人戦データ記入欄!D58="","",男子個人戦データ記入欄!D58)</f>
        <v/>
      </c>
      <c r="D47" s="207"/>
      <c r="E47" s="207"/>
      <c r="F47" s="197" t="str">
        <f>IF(男子個人戦データ記入欄!D59="","",男子個人戦データ記入欄!D59)</f>
        <v/>
      </c>
      <c r="G47" s="209"/>
      <c r="H47" s="204"/>
      <c r="I47" s="78" t="s">
        <v>3</v>
      </c>
      <c r="J47" s="116" t="str">
        <f>IF(男子個人戦データ記入欄!D72="","",男子個人戦データ記入欄!D72)</f>
        <v/>
      </c>
      <c r="K47" s="197" t="str">
        <f>IF(男子個人戦データ記入欄!D73="","",男子個人戦データ記入欄!D73)</f>
        <v/>
      </c>
      <c r="L47" s="213"/>
    </row>
    <row r="48" spans="1:13" ht="25.5" customHeight="1" thickBot="1">
      <c r="A48" s="205"/>
      <c r="B48" s="84"/>
      <c r="C48" s="221" t="str">
        <f>IF(男子個人戦データ記入欄!D57="","",男子個人戦データ記入欄!D57)</f>
        <v/>
      </c>
      <c r="D48" s="222"/>
      <c r="E48" s="222"/>
      <c r="F48" s="198"/>
      <c r="G48" s="210"/>
      <c r="H48" s="205"/>
      <c r="I48" s="84"/>
      <c r="J48" s="15" t="str">
        <f>IF(男子個人戦データ記入欄!D71="","",男子個人戦データ記入欄!D71)</f>
        <v/>
      </c>
      <c r="K48" s="198"/>
      <c r="L48" s="214"/>
    </row>
    <row r="50" spans="1:11">
      <c r="A50" s="3" t="s">
        <v>13</v>
      </c>
      <c r="B50" s="3"/>
    </row>
    <row r="51" spans="1:11">
      <c r="A51" s="3" t="s">
        <v>14</v>
      </c>
      <c r="B51" s="3"/>
    </row>
    <row r="52" spans="1:11">
      <c r="A52" s="3" t="s">
        <v>94</v>
      </c>
    </row>
    <row r="53" spans="1:11">
      <c r="E53" s="37"/>
      <c r="F53" s="110"/>
      <c r="G53" s="110"/>
      <c r="H53" s="300">
        <f ca="1">TODAY()</f>
        <v>41116</v>
      </c>
      <c r="I53" s="300"/>
      <c r="J53" s="300"/>
    </row>
    <row r="55" spans="1:11" ht="14.25" customHeight="1">
      <c r="C55" s="252" t="str">
        <f>IF(男子個人戦データ記入欄!D3="","",男子個人戦データ記入欄!D3)</f>
        <v/>
      </c>
      <c r="D55" s="252"/>
      <c r="E55" s="252"/>
      <c r="F55" s="252"/>
      <c r="G55" s="252"/>
    </row>
    <row r="56" spans="1:11" ht="17.25" customHeight="1">
      <c r="C56" s="253"/>
      <c r="D56" s="253"/>
      <c r="E56" s="253"/>
      <c r="F56" s="253"/>
      <c r="G56" s="253"/>
      <c r="H56" s="262" t="s">
        <v>81</v>
      </c>
      <c r="I56" s="262"/>
      <c r="J56" s="114">
        <f>+男子個人戦データ記入欄!D9</f>
        <v>0</v>
      </c>
      <c r="K56" s="111" t="s">
        <v>15</v>
      </c>
    </row>
  </sheetData>
  <mergeCells count="94">
    <mergeCell ref="H53:J53"/>
    <mergeCell ref="E7:L7"/>
    <mergeCell ref="B26:F26"/>
    <mergeCell ref="B27:F30"/>
    <mergeCell ref="E11:G11"/>
    <mergeCell ref="J11:K11"/>
    <mergeCell ref="G34:G35"/>
    <mergeCell ref="C42:E42"/>
    <mergeCell ref="C43:E43"/>
    <mergeCell ref="L41:L44"/>
    <mergeCell ref="G41:G44"/>
    <mergeCell ref="J12:K12"/>
    <mergeCell ref="J13:L13"/>
    <mergeCell ref="E12:G12"/>
    <mergeCell ref="A11:C12"/>
    <mergeCell ref="H11:H12"/>
    <mergeCell ref="H41:H44"/>
    <mergeCell ref="E20:L20"/>
    <mergeCell ref="K41:K42"/>
    <mergeCell ref="K43:K44"/>
    <mergeCell ref="L34:L35"/>
    <mergeCell ref="K34:K35"/>
    <mergeCell ref="I40:J40"/>
    <mergeCell ref="A24:L24"/>
    <mergeCell ref="H14:I14"/>
    <mergeCell ref="J14:L14"/>
    <mergeCell ref="A22:L22"/>
    <mergeCell ref="H34:H35"/>
    <mergeCell ref="H28:L28"/>
    <mergeCell ref="K36:K37"/>
    <mergeCell ref="A31:L31"/>
    <mergeCell ref="A32:F32"/>
    <mergeCell ref="B33:E33"/>
    <mergeCell ref="I33:J33"/>
    <mergeCell ref="H13:I13"/>
    <mergeCell ref="A16:L16"/>
    <mergeCell ref="E21:L21"/>
    <mergeCell ref="D13:D14"/>
    <mergeCell ref="E13:G14"/>
    <mergeCell ref="C55:G56"/>
    <mergeCell ref="H5:L5"/>
    <mergeCell ref="D15:F15"/>
    <mergeCell ref="A19:L19"/>
    <mergeCell ref="A20:C21"/>
    <mergeCell ref="A5:C5"/>
    <mergeCell ref="A6:C7"/>
    <mergeCell ref="H56:I56"/>
    <mergeCell ref="A13:C14"/>
    <mergeCell ref="F34:F35"/>
    <mergeCell ref="A25:F25"/>
    <mergeCell ref="G25:L25"/>
    <mergeCell ref="G27:L27"/>
    <mergeCell ref="H29:L29"/>
    <mergeCell ref="H30:L30"/>
    <mergeCell ref="H26:L26"/>
    <mergeCell ref="A1:L1"/>
    <mergeCell ref="A2:L2"/>
    <mergeCell ref="A3:L3"/>
    <mergeCell ref="A8:C10"/>
    <mergeCell ref="E6:L6"/>
    <mergeCell ref="E10:H10"/>
    <mergeCell ref="E8:G8"/>
    <mergeCell ref="J10:L10"/>
    <mergeCell ref="D5:G5"/>
    <mergeCell ref="D9:L9"/>
    <mergeCell ref="C47:E47"/>
    <mergeCell ref="F47:F48"/>
    <mergeCell ref="C46:E46"/>
    <mergeCell ref="A39:F39"/>
    <mergeCell ref="A34:A35"/>
    <mergeCell ref="C36:E36"/>
    <mergeCell ref="B40:E40"/>
    <mergeCell ref="C41:E41"/>
    <mergeCell ref="F41:F42"/>
    <mergeCell ref="A41:A44"/>
    <mergeCell ref="C34:E34"/>
    <mergeCell ref="C35:E35"/>
    <mergeCell ref="A36:A37"/>
    <mergeCell ref="K47:K48"/>
    <mergeCell ref="L36:L37"/>
    <mergeCell ref="C37:E37"/>
    <mergeCell ref="A45:A48"/>
    <mergeCell ref="C45:E45"/>
    <mergeCell ref="F45:F46"/>
    <mergeCell ref="G45:G48"/>
    <mergeCell ref="H45:H48"/>
    <mergeCell ref="K45:K46"/>
    <mergeCell ref="L45:L48"/>
    <mergeCell ref="F36:F37"/>
    <mergeCell ref="G36:G37"/>
    <mergeCell ref="H36:H37"/>
    <mergeCell ref="F43:F44"/>
    <mergeCell ref="C48:E48"/>
    <mergeCell ref="C44:E44"/>
  </mergeCells>
  <phoneticPr fontId="2"/>
  <printOptions horizontalCentered="1" verticalCentered="1"/>
  <pageMargins left="0" right="0" top="0" bottom="0" header="0" footer="0"/>
  <pageSetup paperSize="9" scale="85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4"/>
  <sheetViews>
    <sheetView workbookViewId="0">
      <pane xSplit="3" ySplit="1" topLeftCell="D2" activePane="bottomRight" state="frozenSplit"/>
      <selection activeCell="D37" sqref="D37"/>
      <selection pane="topRight" activeCell="D1" sqref="D1"/>
      <selection pane="bottomLeft" activeCell="A12" sqref="A12"/>
      <selection pane="bottomRight" activeCell="D2" sqref="D2"/>
    </sheetView>
  </sheetViews>
  <sheetFormatPr defaultRowHeight="14.25"/>
  <cols>
    <col min="1" max="1" width="10.75" style="16" customWidth="1"/>
    <col min="2" max="2" width="7.375" style="16" customWidth="1"/>
    <col min="3" max="3" width="18.375" style="16" customWidth="1"/>
    <col min="4" max="4" width="40" style="56" customWidth="1"/>
    <col min="5" max="5" width="21.5" style="16" customWidth="1"/>
    <col min="6" max="7" width="9" style="16"/>
    <col min="8" max="8" width="14.375" style="16" customWidth="1"/>
    <col min="9" max="9" width="7.5" style="16" bestFit="1" customWidth="1"/>
    <col min="10" max="10" width="9.5" style="16" bestFit="1" customWidth="1"/>
    <col min="11" max="13" width="7.5" style="16" bestFit="1" customWidth="1"/>
    <col min="14" max="14" width="9.5" style="16" bestFit="1" customWidth="1"/>
    <col min="15" max="16" width="7.5" style="16" bestFit="1" customWidth="1"/>
    <col min="17" max="16384" width="9" style="16"/>
  </cols>
  <sheetData>
    <row r="1" spans="1:16" ht="15" thickBot="1">
      <c r="A1" s="328" t="s">
        <v>22</v>
      </c>
      <c r="B1" s="328"/>
      <c r="C1" s="328"/>
      <c r="D1" s="60" t="s">
        <v>25</v>
      </c>
    </row>
    <row r="2" spans="1:16" ht="17.25" customHeight="1" thickBot="1">
      <c r="A2" s="329" t="s">
        <v>1</v>
      </c>
      <c r="B2" s="330"/>
      <c r="C2" s="331"/>
      <c r="D2" s="52"/>
      <c r="E2" s="16" t="s">
        <v>181</v>
      </c>
      <c r="I2" s="171" t="s">
        <v>48</v>
      </c>
      <c r="J2" s="171" t="s">
        <v>49</v>
      </c>
      <c r="K2" s="171" t="s">
        <v>50</v>
      </c>
      <c r="L2" s="171" t="s">
        <v>43</v>
      </c>
      <c r="M2" s="171" t="s">
        <v>44</v>
      </c>
      <c r="N2" s="171" t="s">
        <v>47</v>
      </c>
      <c r="O2" s="171" t="s">
        <v>45</v>
      </c>
      <c r="P2" s="171" t="s">
        <v>46</v>
      </c>
    </row>
    <row r="3" spans="1:16" ht="17.25" customHeight="1">
      <c r="A3" s="322" t="s">
        <v>53</v>
      </c>
      <c r="B3" s="323"/>
      <c r="C3" s="31" t="s">
        <v>21</v>
      </c>
      <c r="D3" s="50"/>
    </row>
    <row r="4" spans="1:16" ht="17.25" customHeight="1">
      <c r="A4" s="324"/>
      <c r="B4" s="325"/>
      <c r="C4" s="28" t="s">
        <v>64</v>
      </c>
      <c r="D4" s="51"/>
    </row>
    <row r="5" spans="1:16" ht="17.25" customHeight="1">
      <c r="A5" s="324"/>
      <c r="B5" s="325"/>
      <c r="C5" s="29" t="s">
        <v>65</v>
      </c>
      <c r="D5" s="52"/>
    </row>
    <row r="6" spans="1:16" ht="17.25" customHeight="1">
      <c r="A6" s="324"/>
      <c r="B6" s="325"/>
      <c r="C6" s="29" t="s">
        <v>66</v>
      </c>
      <c r="D6" s="52"/>
      <c r="E6" s="16" t="s">
        <v>23</v>
      </c>
    </row>
    <row r="7" spans="1:16" ht="17.25" customHeight="1">
      <c r="A7" s="324"/>
      <c r="B7" s="325"/>
      <c r="C7" s="29" t="s">
        <v>67</v>
      </c>
      <c r="D7" s="52"/>
      <c r="E7" s="16" t="s">
        <v>23</v>
      </c>
    </row>
    <row r="8" spans="1:16" ht="17.25" customHeight="1">
      <c r="A8" s="324"/>
      <c r="B8" s="325"/>
      <c r="C8" s="112" t="s">
        <v>68</v>
      </c>
      <c r="D8" s="55"/>
      <c r="E8" s="16" t="s">
        <v>23</v>
      </c>
    </row>
    <row r="9" spans="1:16" ht="17.25" customHeight="1" thickBot="1">
      <c r="A9" s="326"/>
      <c r="B9" s="327"/>
      <c r="C9" s="30" t="s">
        <v>158</v>
      </c>
      <c r="D9" s="53"/>
    </row>
    <row r="10" spans="1:16" ht="17.25" customHeight="1" thickBot="1">
      <c r="A10" s="316" t="s">
        <v>4</v>
      </c>
      <c r="B10" s="316"/>
      <c r="C10" s="31" t="s">
        <v>5</v>
      </c>
      <c r="D10" s="50"/>
    </row>
    <row r="11" spans="1:16" ht="17.25" customHeight="1" thickBot="1">
      <c r="A11" s="316"/>
      <c r="B11" s="316"/>
      <c r="C11" s="32" t="s">
        <v>64</v>
      </c>
      <c r="D11" s="53"/>
    </row>
    <row r="12" spans="1:16" ht="17.25" customHeight="1" thickBot="1">
      <c r="A12" s="316" t="s">
        <v>54</v>
      </c>
      <c r="B12" s="316"/>
      <c r="C12" s="31" t="s">
        <v>5</v>
      </c>
      <c r="D12" s="50"/>
    </row>
    <row r="13" spans="1:16" ht="17.25" customHeight="1" thickBot="1">
      <c r="A13" s="316"/>
      <c r="B13" s="316"/>
      <c r="C13" s="33" t="s">
        <v>64</v>
      </c>
      <c r="D13" s="52"/>
    </row>
    <row r="14" spans="1:16" ht="17.25" customHeight="1" thickBot="1">
      <c r="A14" s="316"/>
      <c r="B14" s="316"/>
      <c r="C14" s="32" t="s">
        <v>69</v>
      </c>
      <c r="D14" s="53"/>
    </row>
    <row r="15" spans="1:16" ht="17.25" customHeight="1" thickBot="1">
      <c r="A15" s="316" t="s">
        <v>55</v>
      </c>
      <c r="B15" s="316"/>
      <c r="C15" s="31" t="s">
        <v>5</v>
      </c>
      <c r="D15" s="50"/>
    </row>
    <row r="16" spans="1:16" ht="17.25" customHeight="1" thickBot="1">
      <c r="A16" s="316"/>
      <c r="B16" s="316"/>
      <c r="C16" s="33" t="s">
        <v>64</v>
      </c>
      <c r="D16" s="52"/>
    </row>
    <row r="17" spans="1:11" ht="17.25" customHeight="1" thickBot="1">
      <c r="A17" s="316"/>
      <c r="B17" s="316"/>
      <c r="C17" s="32" t="s">
        <v>70</v>
      </c>
      <c r="D17" s="53"/>
    </row>
    <row r="18" spans="1:11" ht="17.25" customHeight="1" thickBot="1">
      <c r="A18" s="316" t="s">
        <v>78</v>
      </c>
      <c r="B18" s="316"/>
      <c r="C18" s="34" t="s">
        <v>5</v>
      </c>
      <c r="D18" s="50"/>
    </row>
    <row r="19" spans="1:11" ht="17.25" customHeight="1" thickBot="1">
      <c r="A19" s="316"/>
      <c r="B19" s="316"/>
      <c r="C19" s="29" t="s">
        <v>71</v>
      </c>
      <c r="D19" s="52"/>
      <c r="E19" s="16" t="s">
        <v>23</v>
      </c>
    </row>
    <row r="20" spans="1:11" ht="17.25" customHeight="1" thickBot="1">
      <c r="A20" s="316"/>
      <c r="B20" s="316"/>
      <c r="C20" s="30" t="s">
        <v>72</v>
      </c>
      <c r="D20" s="54"/>
      <c r="E20" s="16" t="s">
        <v>24</v>
      </c>
    </row>
    <row r="21" spans="1:11" ht="17.25" customHeight="1" thickBot="1">
      <c r="A21" s="180" t="s">
        <v>41</v>
      </c>
      <c r="B21" s="181"/>
      <c r="C21" s="182"/>
      <c r="D21" s="49"/>
      <c r="E21" s="16" t="s">
        <v>42</v>
      </c>
    </row>
    <row r="22" spans="1:11" ht="17.25" customHeight="1" thickBot="1">
      <c r="A22" s="316" t="s">
        <v>32</v>
      </c>
      <c r="B22" s="316"/>
      <c r="C22" s="34" t="s">
        <v>5</v>
      </c>
      <c r="D22" s="52"/>
    </row>
    <row r="23" spans="1:11" ht="17.25" customHeight="1" thickBot="1">
      <c r="A23" s="316"/>
      <c r="B23" s="316"/>
      <c r="C23" s="35" t="s">
        <v>64</v>
      </c>
      <c r="D23" s="55"/>
    </row>
    <row r="24" spans="1:11" ht="17.25" customHeight="1" thickBot="1">
      <c r="A24" s="316" t="s">
        <v>77</v>
      </c>
      <c r="B24" s="316"/>
      <c r="C24" s="34" t="s">
        <v>5</v>
      </c>
      <c r="D24" s="50"/>
    </row>
    <row r="25" spans="1:11" ht="17.25" customHeight="1" thickBot="1">
      <c r="A25" s="316"/>
      <c r="B25" s="316"/>
      <c r="C25" s="36" t="s">
        <v>64</v>
      </c>
      <c r="D25" s="52"/>
    </row>
    <row r="26" spans="1:11" ht="17.25" customHeight="1" thickBot="1">
      <c r="A26" s="316"/>
      <c r="B26" s="316"/>
      <c r="C26" s="36" t="s">
        <v>65</v>
      </c>
      <c r="D26" s="52"/>
    </row>
    <row r="27" spans="1:11" ht="17.25" customHeight="1" thickBot="1">
      <c r="A27" s="316"/>
      <c r="B27" s="316"/>
      <c r="C27" s="36" t="s">
        <v>66</v>
      </c>
      <c r="D27" s="52"/>
    </row>
    <row r="28" spans="1:11" ht="17.25" customHeight="1" thickBot="1">
      <c r="A28" s="316"/>
      <c r="B28" s="316"/>
      <c r="C28" s="36" t="s">
        <v>73</v>
      </c>
      <c r="D28" s="52"/>
    </row>
    <row r="29" spans="1:11" ht="17.25" customHeight="1" thickBot="1">
      <c r="A29" s="316"/>
      <c r="B29" s="316"/>
      <c r="C29" s="36" t="s">
        <v>74</v>
      </c>
      <c r="D29" s="52"/>
    </row>
    <row r="30" spans="1:11" ht="17.25" customHeight="1" thickBot="1">
      <c r="A30" s="316"/>
      <c r="B30" s="316"/>
      <c r="C30" s="30" t="s">
        <v>71</v>
      </c>
      <c r="D30" s="53"/>
    </row>
    <row r="31" spans="1:11" ht="17.25" customHeight="1" thickBot="1">
      <c r="A31" s="316" t="s">
        <v>56</v>
      </c>
      <c r="B31" s="316"/>
      <c r="C31" s="36" t="s">
        <v>5</v>
      </c>
      <c r="D31" s="51"/>
      <c r="F31" s="26"/>
      <c r="G31" s="26"/>
      <c r="H31" s="26"/>
      <c r="I31" s="26"/>
      <c r="J31" s="26"/>
      <c r="K31" s="26"/>
    </row>
    <row r="32" spans="1:11" ht="17.25" customHeight="1" thickBot="1">
      <c r="A32" s="316"/>
      <c r="B32" s="316"/>
      <c r="C32" s="29" t="s">
        <v>64</v>
      </c>
      <c r="D32" s="52"/>
      <c r="F32" s="26"/>
      <c r="G32" s="26"/>
      <c r="H32" s="26"/>
      <c r="I32" s="26"/>
      <c r="J32" s="26"/>
      <c r="K32" s="26"/>
    </row>
    <row r="33" spans="1:15" ht="17.25" customHeight="1" thickBot="1">
      <c r="A33" s="316"/>
      <c r="B33" s="316"/>
      <c r="C33" s="29" t="s">
        <v>0</v>
      </c>
      <c r="D33" s="52"/>
      <c r="E33" s="64" t="s">
        <v>182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7.25" customHeight="1" thickBot="1">
      <c r="A34" s="316"/>
      <c r="B34" s="316"/>
      <c r="C34" s="30" t="s">
        <v>38</v>
      </c>
      <c r="D34" s="55"/>
      <c r="E34" s="64" t="s">
        <v>182</v>
      </c>
      <c r="F34" s="26"/>
      <c r="G34" s="26"/>
      <c r="H34" s="26"/>
      <c r="I34" s="26"/>
      <c r="J34" s="26"/>
      <c r="K34" s="26"/>
    </row>
    <row r="35" spans="1:15" ht="17.25" customHeight="1" thickBot="1">
      <c r="A35" s="316" t="s">
        <v>83</v>
      </c>
      <c r="B35" s="316"/>
      <c r="C35" s="34" t="s">
        <v>5</v>
      </c>
      <c r="D35" s="59"/>
      <c r="F35" s="26"/>
      <c r="G35" s="26"/>
      <c r="H35" s="26"/>
      <c r="I35" s="26"/>
      <c r="J35" s="26"/>
      <c r="K35" s="26"/>
    </row>
    <row r="36" spans="1:15" ht="17.25" customHeight="1" thickBot="1">
      <c r="A36" s="316"/>
      <c r="B36" s="316"/>
      <c r="C36" s="29" t="s">
        <v>64</v>
      </c>
      <c r="D36" s="52"/>
      <c r="F36" s="26"/>
      <c r="G36" s="26"/>
      <c r="H36" s="26"/>
      <c r="I36" s="26"/>
      <c r="J36" s="26"/>
      <c r="K36" s="26"/>
    </row>
    <row r="37" spans="1:15" ht="17.25" customHeight="1" thickBot="1">
      <c r="A37" s="316"/>
      <c r="B37" s="316"/>
      <c r="C37" s="29" t="s">
        <v>0</v>
      </c>
      <c r="D37" s="52"/>
      <c r="F37" s="26"/>
      <c r="G37" s="26"/>
      <c r="H37" s="26"/>
      <c r="I37" s="26"/>
      <c r="J37" s="26"/>
      <c r="K37" s="26"/>
    </row>
    <row r="38" spans="1:15" ht="17.25" customHeight="1" thickBot="1">
      <c r="A38" s="316"/>
      <c r="B38" s="316"/>
      <c r="C38" s="30" t="s">
        <v>38</v>
      </c>
      <c r="D38" s="55"/>
      <c r="F38" s="26"/>
      <c r="G38" s="26"/>
      <c r="H38" s="26"/>
      <c r="I38" s="26"/>
      <c r="J38" s="26"/>
      <c r="K38" s="26"/>
    </row>
    <row r="39" spans="1:15" ht="17.25" customHeight="1" thickBot="1">
      <c r="A39" s="316" t="s">
        <v>58</v>
      </c>
      <c r="B39" s="316"/>
      <c r="C39" s="34" t="s">
        <v>5</v>
      </c>
      <c r="D39" s="59"/>
      <c r="F39" s="26"/>
      <c r="G39" s="26"/>
      <c r="H39" s="26"/>
      <c r="I39" s="26"/>
      <c r="J39" s="26"/>
      <c r="K39" s="26"/>
    </row>
    <row r="40" spans="1:15" ht="17.25" customHeight="1" thickBot="1">
      <c r="A40" s="316"/>
      <c r="B40" s="316"/>
      <c r="C40" s="29" t="s">
        <v>64</v>
      </c>
      <c r="D40" s="52"/>
      <c r="F40" s="26"/>
      <c r="G40" s="26"/>
      <c r="H40" s="26"/>
      <c r="I40" s="26"/>
      <c r="J40" s="26"/>
      <c r="K40" s="26"/>
    </row>
    <row r="41" spans="1:15" ht="17.25" customHeight="1" thickBot="1">
      <c r="A41" s="316"/>
      <c r="B41" s="316"/>
      <c r="C41" s="29" t="s">
        <v>0</v>
      </c>
      <c r="D41" s="52"/>
      <c r="F41" s="26"/>
      <c r="G41" s="26"/>
      <c r="H41" s="26"/>
      <c r="I41" s="26"/>
      <c r="J41" s="26"/>
      <c r="K41" s="26"/>
    </row>
    <row r="42" spans="1:15" ht="17.25" customHeight="1" thickBot="1">
      <c r="A42" s="316"/>
      <c r="B42" s="316"/>
      <c r="C42" s="30" t="s">
        <v>38</v>
      </c>
      <c r="D42" s="55"/>
      <c r="F42" s="26"/>
      <c r="G42" s="26"/>
      <c r="H42" s="26"/>
      <c r="I42" s="26"/>
      <c r="J42" s="26"/>
      <c r="K42" s="26"/>
    </row>
    <row r="43" spans="1:15" ht="17.25" customHeight="1" thickBot="1">
      <c r="A43" s="316" t="s">
        <v>59</v>
      </c>
      <c r="B43" s="316"/>
      <c r="C43" s="34" t="s">
        <v>5</v>
      </c>
      <c r="D43" s="59"/>
    </row>
    <row r="44" spans="1:15" ht="17.25" customHeight="1" thickBot="1">
      <c r="A44" s="316"/>
      <c r="B44" s="316"/>
      <c r="C44" s="29" t="s">
        <v>64</v>
      </c>
      <c r="D44" s="52"/>
    </row>
    <row r="45" spans="1:15" ht="17.25" customHeight="1" thickBot="1">
      <c r="A45" s="316"/>
      <c r="B45" s="316"/>
      <c r="C45" s="29" t="s">
        <v>0</v>
      </c>
      <c r="D45" s="52"/>
    </row>
    <row r="46" spans="1:15" ht="17.25" customHeight="1" thickBot="1">
      <c r="A46" s="316"/>
      <c r="B46" s="316"/>
      <c r="C46" s="30" t="s">
        <v>38</v>
      </c>
      <c r="D46" s="55"/>
    </row>
    <row r="47" spans="1:15" ht="17.25" customHeight="1" thickBot="1">
      <c r="A47" s="316" t="s">
        <v>60</v>
      </c>
      <c r="B47" s="317" t="s">
        <v>75</v>
      </c>
      <c r="C47" s="38" t="s">
        <v>5</v>
      </c>
      <c r="D47" s="62"/>
    </row>
    <row r="48" spans="1:15" ht="17.25" customHeight="1" thickBot="1">
      <c r="A48" s="316"/>
      <c r="B48" s="317"/>
      <c r="C48" s="39" t="s">
        <v>64</v>
      </c>
      <c r="D48" s="52"/>
    </row>
    <row r="49" spans="1:5" ht="17.25" customHeight="1" thickBot="1">
      <c r="A49" s="316"/>
      <c r="B49" s="318"/>
      <c r="C49" s="39" t="s">
        <v>0</v>
      </c>
      <c r="D49" s="52"/>
      <c r="E49" s="64" t="s">
        <v>182</v>
      </c>
    </row>
    <row r="50" spans="1:5" ht="17.25" customHeight="1" thickBot="1">
      <c r="A50" s="316"/>
      <c r="B50" s="319" t="s">
        <v>76</v>
      </c>
      <c r="C50" s="39" t="s">
        <v>5</v>
      </c>
      <c r="D50" s="63"/>
    </row>
    <row r="51" spans="1:5" ht="17.25" customHeight="1" thickBot="1">
      <c r="A51" s="316"/>
      <c r="B51" s="317"/>
      <c r="C51" s="39" t="s">
        <v>64</v>
      </c>
      <c r="D51" s="52"/>
    </row>
    <row r="52" spans="1:5" ht="17.25" customHeight="1" thickBot="1">
      <c r="A52" s="316"/>
      <c r="B52" s="318"/>
      <c r="C52" s="39" t="s">
        <v>0</v>
      </c>
      <c r="D52" s="52"/>
      <c r="E52" s="64" t="s">
        <v>182</v>
      </c>
    </row>
    <row r="53" spans="1:5" ht="17.25" customHeight="1" thickBot="1">
      <c r="A53" s="316"/>
      <c r="B53" s="320" t="s">
        <v>200</v>
      </c>
      <c r="C53" s="321"/>
      <c r="D53" s="55"/>
      <c r="E53" s="64" t="s">
        <v>182</v>
      </c>
    </row>
    <row r="54" spans="1:5" ht="17.25" customHeight="1" thickBot="1">
      <c r="A54" s="316" t="s">
        <v>61</v>
      </c>
      <c r="B54" s="317" t="s">
        <v>75</v>
      </c>
      <c r="C54" s="38" t="s">
        <v>5</v>
      </c>
      <c r="D54" s="59"/>
    </row>
    <row r="55" spans="1:5" ht="17.25" customHeight="1" thickBot="1">
      <c r="A55" s="316"/>
      <c r="B55" s="317"/>
      <c r="C55" s="39" t="s">
        <v>64</v>
      </c>
      <c r="D55" s="52"/>
    </row>
    <row r="56" spans="1:5" ht="17.25" customHeight="1" thickBot="1">
      <c r="A56" s="316"/>
      <c r="B56" s="318"/>
      <c r="C56" s="39" t="s">
        <v>0</v>
      </c>
      <c r="D56" s="52"/>
    </row>
    <row r="57" spans="1:5" ht="17.25" customHeight="1" thickBot="1">
      <c r="A57" s="316"/>
      <c r="B57" s="319" t="s">
        <v>76</v>
      </c>
      <c r="C57" s="39" t="s">
        <v>5</v>
      </c>
      <c r="D57" s="57"/>
    </row>
    <row r="58" spans="1:5" ht="17.25" customHeight="1" thickBot="1">
      <c r="A58" s="316"/>
      <c r="B58" s="317"/>
      <c r="C58" s="39" t="s">
        <v>64</v>
      </c>
      <c r="D58" s="52"/>
    </row>
    <row r="59" spans="1:5" ht="17.25" customHeight="1" thickBot="1">
      <c r="A59" s="316"/>
      <c r="B59" s="318"/>
      <c r="C59" s="39" t="s">
        <v>0</v>
      </c>
      <c r="D59" s="52"/>
    </row>
    <row r="60" spans="1:5" ht="17.25" customHeight="1" thickBot="1">
      <c r="A60" s="316"/>
      <c r="B60" s="320" t="s">
        <v>200</v>
      </c>
      <c r="C60" s="321"/>
      <c r="D60" s="55"/>
    </row>
    <row r="61" spans="1:5" ht="17.25" customHeight="1" thickBot="1">
      <c r="A61" s="316" t="s">
        <v>62</v>
      </c>
      <c r="B61" s="317" t="s">
        <v>75</v>
      </c>
      <c r="C61" s="38" t="s">
        <v>5</v>
      </c>
      <c r="D61" s="106"/>
    </row>
    <row r="62" spans="1:5" ht="17.25" customHeight="1" thickBot="1">
      <c r="A62" s="316"/>
      <c r="B62" s="317"/>
      <c r="C62" s="39" t="s">
        <v>64</v>
      </c>
      <c r="D62" s="52"/>
    </row>
    <row r="63" spans="1:5" ht="17.25" customHeight="1" thickBot="1">
      <c r="A63" s="316"/>
      <c r="B63" s="318"/>
      <c r="C63" s="39" t="s">
        <v>0</v>
      </c>
      <c r="D63" s="52"/>
    </row>
    <row r="64" spans="1:5" ht="17.25" customHeight="1" thickBot="1">
      <c r="A64" s="316"/>
      <c r="B64" s="319" t="s">
        <v>76</v>
      </c>
      <c r="C64" s="39" t="s">
        <v>5</v>
      </c>
      <c r="D64" s="57"/>
    </row>
    <row r="65" spans="1:4" ht="17.25" customHeight="1" thickBot="1">
      <c r="A65" s="316"/>
      <c r="B65" s="317"/>
      <c r="C65" s="39" t="s">
        <v>64</v>
      </c>
      <c r="D65" s="52"/>
    </row>
    <row r="66" spans="1:4" ht="17.25" customHeight="1" thickBot="1">
      <c r="A66" s="316"/>
      <c r="B66" s="318"/>
      <c r="C66" s="39" t="s">
        <v>0</v>
      </c>
      <c r="D66" s="52"/>
    </row>
    <row r="67" spans="1:4" ht="17.25" customHeight="1" thickBot="1">
      <c r="A67" s="316"/>
      <c r="B67" s="320" t="s">
        <v>200</v>
      </c>
      <c r="C67" s="321"/>
      <c r="D67" s="55"/>
    </row>
    <row r="68" spans="1:4" ht="17.25" customHeight="1" thickBot="1">
      <c r="A68" s="316" t="s">
        <v>63</v>
      </c>
      <c r="B68" s="317" t="s">
        <v>75</v>
      </c>
      <c r="C68" s="38" t="s">
        <v>5</v>
      </c>
      <c r="D68" s="59"/>
    </row>
    <row r="69" spans="1:4" ht="17.25" customHeight="1" thickBot="1">
      <c r="A69" s="316"/>
      <c r="B69" s="317"/>
      <c r="C69" s="39" t="s">
        <v>64</v>
      </c>
      <c r="D69" s="52"/>
    </row>
    <row r="70" spans="1:4" ht="17.25" customHeight="1" thickBot="1">
      <c r="A70" s="316"/>
      <c r="B70" s="318"/>
      <c r="C70" s="39" t="s">
        <v>0</v>
      </c>
      <c r="D70" s="52"/>
    </row>
    <row r="71" spans="1:4" ht="17.25" customHeight="1" thickBot="1">
      <c r="A71" s="316"/>
      <c r="B71" s="319" t="s">
        <v>76</v>
      </c>
      <c r="C71" s="39" t="s">
        <v>5</v>
      </c>
      <c r="D71" s="57"/>
    </row>
    <row r="72" spans="1:4" ht="17.25" customHeight="1" thickBot="1">
      <c r="A72" s="316"/>
      <c r="B72" s="317"/>
      <c r="C72" s="39" t="s">
        <v>64</v>
      </c>
      <c r="D72" s="52"/>
    </row>
    <row r="73" spans="1:4" ht="17.25" customHeight="1" thickBot="1">
      <c r="A73" s="316"/>
      <c r="B73" s="318"/>
      <c r="C73" s="39" t="s">
        <v>0</v>
      </c>
      <c r="D73" s="52"/>
    </row>
    <row r="74" spans="1:4" ht="17.25" customHeight="1" thickBot="1">
      <c r="A74" s="316"/>
      <c r="B74" s="320" t="s">
        <v>200</v>
      </c>
      <c r="C74" s="321"/>
      <c r="D74" s="53"/>
    </row>
  </sheetData>
  <mergeCells count="30">
    <mergeCell ref="A3:B9"/>
    <mergeCell ref="A24:B30"/>
    <mergeCell ref="A31:B34"/>
    <mergeCell ref="A35:B38"/>
    <mergeCell ref="A1:C1"/>
    <mergeCell ref="A2:C2"/>
    <mergeCell ref="A10:B11"/>
    <mergeCell ref="A12:B14"/>
    <mergeCell ref="A15:B17"/>
    <mergeCell ref="A18:B20"/>
    <mergeCell ref="A21:C21"/>
    <mergeCell ref="A22:B23"/>
    <mergeCell ref="A39:B42"/>
    <mergeCell ref="A43:B46"/>
    <mergeCell ref="A47:A53"/>
    <mergeCell ref="B47:B49"/>
    <mergeCell ref="B50:B52"/>
    <mergeCell ref="B53:C53"/>
    <mergeCell ref="A68:A74"/>
    <mergeCell ref="B68:B70"/>
    <mergeCell ref="B71:B73"/>
    <mergeCell ref="B74:C74"/>
    <mergeCell ref="A54:A60"/>
    <mergeCell ref="B54:B56"/>
    <mergeCell ref="B57:B59"/>
    <mergeCell ref="B60:C60"/>
    <mergeCell ref="A61:A67"/>
    <mergeCell ref="B61:B63"/>
    <mergeCell ref="B64:B66"/>
    <mergeCell ref="B67:C67"/>
  </mergeCells>
  <phoneticPr fontId="2"/>
  <dataValidations count="2">
    <dataValidation imeMode="off" allowBlank="1" showInputMessage="1" showErrorMessage="1" sqref="D6:D9 D19:D20"/>
    <dataValidation type="list" allowBlank="1" showInputMessage="1" showErrorMessage="1" sqref="D2">
      <formula1>$I$2:$P$2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記入例!$I$21:$J$21</xm:f>
          </x14:formula1>
          <xm:sqref>D21</xm:sqref>
        </x14:dataValidation>
        <x14:dataValidation type="list" allowBlank="1" showInputMessage="1" showErrorMessage="1">
          <x14:formula1>
            <xm:f>記入例!$I$33:$K$33</xm:f>
          </x14:formula1>
          <xm:sqref>D33 D37 D41 D45 D49 D52 D56 D59 D63 D66 D70 D73</xm:sqref>
        </x14:dataValidation>
        <x14:dataValidation type="list" allowBlank="1" showInputMessage="1" showErrorMessage="1">
          <x14:formula1>
            <xm:f>記入例!$I$33:$N$33</xm:f>
          </x14:formula1>
          <xm:sqref>D34 D38 D42 D46 D53 D60 D67 D74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6"/>
  <sheetViews>
    <sheetView view="pageBreakPreview" zoomScale="110" zoomScaleNormal="100" zoomScaleSheetLayoutView="110" workbookViewId="0">
      <selection sqref="A1:L1"/>
    </sheetView>
  </sheetViews>
  <sheetFormatPr defaultRowHeight="14.25"/>
  <cols>
    <col min="1" max="3" width="5.125" customWidth="1"/>
    <col min="4" max="4" width="5" customWidth="1"/>
    <col min="5" max="5" width="15.375" customWidth="1"/>
    <col min="6" max="6" width="4.75" customWidth="1"/>
    <col min="7" max="7" width="7" customWidth="1"/>
    <col min="8" max="9" width="5.125" customWidth="1"/>
    <col min="10" max="10" width="25" customWidth="1"/>
    <col min="11" max="11" width="5.375" customWidth="1"/>
    <col min="12" max="12" width="7.625" customWidth="1"/>
  </cols>
  <sheetData>
    <row r="1" spans="1:12">
      <c r="A1" s="238" t="str">
        <f>記入の方法!A1&amp;DBCS(記入の方法!B1)&amp;記入の方法!C1</f>
        <v>平成２８年度関東中学校体育大会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 ht="27.75" customHeight="1">
      <c r="A2" s="239" t="str">
        <f>記入の方法!A2&amp;DBCS(記入の方法!B2)&amp;記入の方法!C2</f>
        <v>第４７回　関東中学校バドミントン大会　参加申込書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>
      <c r="A3" s="238" t="s">
        <v>79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4.75" customHeight="1">
      <c r="A5" s="259" t="s">
        <v>1</v>
      </c>
      <c r="B5" s="260"/>
      <c r="C5" s="261"/>
      <c r="D5" s="246" t="str">
        <f>IF(女子個人戦データ記入欄!D2="","",女子個人戦データ記入欄!D2)</f>
        <v/>
      </c>
      <c r="E5" s="247"/>
      <c r="F5" s="247"/>
      <c r="G5" s="248"/>
      <c r="H5" s="254"/>
      <c r="I5" s="255"/>
      <c r="J5" s="255"/>
      <c r="K5" s="255"/>
      <c r="L5" s="255"/>
    </row>
    <row r="6" spans="1:12">
      <c r="A6" s="258" t="s">
        <v>2</v>
      </c>
      <c r="B6" s="258"/>
      <c r="C6" s="258"/>
      <c r="D6" s="78" t="s">
        <v>3</v>
      </c>
      <c r="E6" s="332" t="str">
        <f>IF(女子個人戦データ記入欄!D4="","",女子個人戦データ記入欄!D4)</f>
        <v/>
      </c>
      <c r="F6" s="332"/>
      <c r="G6" s="332"/>
      <c r="H6" s="332"/>
      <c r="I6" s="332"/>
      <c r="J6" s="332"/>
      <c r="K6" s="332"/>
      <c r="L6" s="333"/>
    </row>
    <row r="7" spans="1:12" ht="25.5" customHeight="1">
      <c r="A7" s="258"/>
      <c r="B7" s="258"/>
      <c r="C7" s="258"/>
      <c r="D7" s="136"/>
      <c r="E7" s="301" t="str">
        <f>IF(女子個人戦データ記入欄!D3="","",女子個人戦データ記入欄!D3)</f>
        <v/>
      </c>
      <c r="F7" s="301"/>
      <c r="G7" s="301"/>
      <c r="H7" s="301"/>
      <c r="I7" s="301"/>
      <c r="J7" s="301"/>
      <c r="K7" s="301"/>
      <c r="L7" s="302"/>
    </row>
    <row r="8" spans="1:12" ht="14.25" customHeight="1">
      <c r="A8" s="240" t="s">
        <v>6</v>
      </c>
      <c r="B8" s="240"/>
      <c r="C8" s="240"/>
      <c r="D8" s="6" t="s">
        <v>8</v>
      </c>
      <c r="E8" s="244" t="str">
        <f>IF(女子個人戦データ記入欄!D6="","",女子個人戦データ記入欄!D6)</f>
        <v/>
      </c>
      <c r="F8" s="244"/>
      <c r="G8" s="244"/>
      <c r="H8" s="4"/>
      <c r="I8" s="4"/>
      <c r="J8" s="4"/>
      <c r="K8" s="4"/>
      <c r="L8" s="5"/>
    </row>
    <row r="9" spans="1:12" ht="28.5" customHeight="1">
      <c r="A9" s="240"/>
      <c r="B9" s="240"/>
      <c r="C9" s="240"/>
      <c r="D9" s="334" t="str">
        <f>IF(女子個人戦データ記入欄!D5="","",女子個人戦データ記入欄!D5)</f>
        <v/>
      </c>
      <c r="E9" s="305"/>
      <c r="F9" s="305"/>
      <c r="G9" s="305"/>
      <c r="H9" s="305"/>
      <c r="I9" s="305"/>
      <c r="J9" s="305"/>
      <c r="K9" s="305"/>
      <c r="L9" s="306"/>
    </row>
    <row r="10" spans="1:12">
      <c r="A10" s="240"/>
      <c r="B10" s="240"/>
      <c r="C10" s="240"/>
      <c r="D10" s="79" t="s">
        <v>9</v>
      </c>
      <c r="E10" s="335" t="str">
        <f>IF(女子個人戦データ記入欄!D7="","",女子個人戦データ記入欄!D7)</f>
        <v/>
      </c>
      <c r="F10" s="335"/>
      <c r="G10" s="335"/>
      <c r="H10" s="335"/>
      <c r="I10" s="80" t="s">
        <v>10</v>
      </c>
      <c r="J10" s="335" t="str">
        <f>IF(女子個人戦データ記入欄!D8="","",女子個人戦データ記入欄!D8)</f>
        <v/>
      </c>
      <c r="K10" s="335"/>
      <c r="L10" s="336"/>
    </row>
    <row r="11" spans="1:12" ht="14.25" customHeight="1">
      <c r="A11" s="258" t="s">
        <v>4</v>
      </c>
      <c r="B11" s="258"/>
      <c r="C11" s="258"/>
      <c r="D11" s="78" t="s">
        <v>3</v>
      </c>
      <c r="E11" s="294" t="str">
        <f>IF(女子個人戦データ記入欄!D11="","",女子個人戦データ記入欄!D11)</f>
        <v/>
      </c>
      <c r="F11" s="294"/>
      <c r="G11" s="295"/>
      <c r="H11" s="314" t="s">
        <v>16</v>
      </c>
      <c r="I11" s="78" t="s">
        <v>3</v>
      </c>
      <c r="J11" s="294" t="str">
        <f>IF(女子個人戦データ記入欄!D13="","",女子個人戦データ記入欄!D13)</f>
        <v/>
      </c>
      <c r="K11" s="309"/>
      <c r="L11" s="86" t="s">
        <v>17</v>
      </c>
    </row>
    <row r="12" spans="1:12" ht="26.25" customHeight="1">
      <c r="A12" s="258"/>
      <c r="B12" s="258"/>
      <c r="C12" s="258"/>
      <c r="D12" s="69"/>
      <c r="E12" s="280" t="str">
        <f>IF(女子個人戦データ記入欄!D10="","",女子個人戦データ記入欄!D10)</f>
        <v/>
      </c>
      <c r="F12" s="280"/>
      <c r="G12" s="281"/>
      <c r="H12" s="315"/>
      <c r="I12" s="10"/>
      <c r="J12" s="307" t="str">
        <f>IF(女子個人戦データ記入欄!D12="","",女子個人戦データ記入欄!D12)</f>
        <v/>
      </c>
      <c r="K12" s="312"/>
      <c r="L12" s="7" t="str">
        <f>IF(女子個人戦データ記入欄!D14="","",女子個人戦データ記入欄!D14)</f>
        <v/>
      </c>
    </row>
    <row r="13" spans="1:12" ht="23.25" customHeight="1">
      <c r="A13" s="240" t="s">
        <v>18</v>
      </c>
      <c r="B13" s="240"/>
      <c r="C13" s="240"/>
      <c r="D13" s="339" t="s">
        <v>5</v>
      </c>
      <c r="E13" s="341" t="str">
        <f>IF(女子個人戦データ記入欄!D18="","",女子個人戦データ記入欄!D18)</f>
        <v/>
      </c>
      <c r="F13" s="341"/>
      <c r="G13" s="342"/>
      <c r="H13" s="343" t="s">
        <v>19</v>
      </c>
      <c r="I13" s="337"/>
      <c r="J13" s="337" t="str">
        <f>IF(女子個人戦データ記入欄!D19="","",女子個人戦データ記入欄!D19)</f>
        <v/>
      </c>
      <c r="K13" s="337"/>
      <c r="L13" s="338"/>
    </row>
    <row r="14" spans="1:12" ht="23.25" customHeight="1">
      <c r="A14" s="240"/>
      <c r="B14" s="240"/>
      <c r="C14" s="240"/>
      <c r="D14" s="340"/>
      <c r="E14" s="307"/>
      <c r="F14" s="307"/>
      <c r="G14" s="308"/>
      <c r="H14" s="344" t="s">
        <v>20</v>
      </c>
      <c r="I14" s="280"/>
      <c r="J14" s="289" t="str">
        <f>IF(女子個人戦データ記入欄!D20="","",女子個人戦データ記入欄!D20)</f>
        <v/>
      </c>
      <c r="K14" s="289"/>
      <c r="L14" s="290"/>
    </row>
    <row r="15" spans="1:12">
      <c r="A15" s="1" t="s">
        <v>30</v>
      </c>
      <c r="B15" s="1"/>
      <c r="C15" s="1"/>
      <c r="D15" s="256" t="str">
        <f>IF(女子個人戦データ記入欄!D21="","",女子個人戦データ記入欄!D21)</f>
        <v/>
      </c>
      <c r="E15" s="256"/>
      <c r="F15" s="256"/>
      <c r="G15" s="1" t="s">
        <v>31</v>
      </c>
      <c r="H15" s="1"/>
      <c r="I15" s="1"/>
      <c r="J15" s="1"/>
      <c r="K15" s="1"/>
      <c r="L15" s="1"/>
    </row>
    <row r="16" spans="1:12">
      <c r="A16" s="279" t="s">
        <v>180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</row>
    <row r="17" spans="1:13">
      <c r="A17" s="1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257" t="s">
        <v>33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</row>
    <row r="20" spans="1:13">
      <c r="A20" s="258" t="s">
        <v>32</v>
      </c>
      <c r="B20" s="258"/>
      <c r="C20" s="258"/>
      <c r="D20" s="137" t="s">
        <v>3</v>
      </c>
      <c r="E20" s="294" t="str">
        <f>IF(女子個人戦データ記入欄!D23="","",女子個人戦データ記入欄!D23)</f>
        <v/>
      </c>
      <c r="F20" s="294"/>
      <c r="G20" s="294"/>
      <c r="H20" s="294"/>
      <c r="I20" s="294"/>
      <c r="J20" s="294"/>
      <c r="K20" s="294"/>
      <c r="L20" s="295"/>
    </row>
    <row r="21" spans="1:13" ht="26.25" customHeight="1">
      <c r="A21" s="258"/>
      <c r="B21" s="258"/>
      <c r="C21" s="258"/>
      <c r="D21" s="11"/>
      <c r="E21" s="280" t="str">
        <f>IF(女子個人戦データ記入欄!D22="","",女子個人戦データ記入欄!D22)</f>
        <v/>
      </c>
      <c r="F21" s="280"/>
      <c r="G21" s="280"/>
      <c r="H21" s="280"/>
      <c r="I21" s="280"/>
      <c r="J21" s="280"/>
      <c r="K21" s="280"/>
      <c r="L21" s="281"/>
    </row>
    <row r="22" spans="1:13">
      <c r="A22" s="291" t="s">
        <v>185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257" t="s">
        <v>34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13">
      <c r="A25" s="345" t="s">
        <v>35</v>
      </c>
      <c r="B25" s="346"/>
      <c r="C25" s="346"/>
      <c r="D25" s="346"/>
      <c r="E25" s="346"/>
      <c r="F25" s="346"/>
      <c r="G25" s="347" t="s">
        <v>36</v>
      </c>
      <c r="H25" s="266"/>
      <c r="I25" s="266"/>
      <c r="J25" s="266"/>
      <c r="K25" s="266"/>
      <c r="L25" s="267"/>
    </row>
    <row r="26" spans="1:13">
      <c r="A26" s="137" t="s">
        <v>3</v>
      </c>
      <c r="B26" s="294" t="str">
        <f>IF(女子個人戦データ記入欄!D25="","",女子個人戦データ記入欄!D25)</f>
        <v/>
      </c>
      <c r="C26" s="294"/>
      <c r="D26" s="294"/>
      <c r="E26" s="294"/>
      <c r="F26" s="353"/>
      <c r="G26" s="139" t="s">
        <v>8</v>
      </c>
      <c r="H26" s="348" t="str">
        <f>IF(女子個人戦データ記入欄!D27="","",女子個人戦データ記入欄!D27)</f>
        <v/>
      </c>
      <c r="I26" s="349"/>
      <c r="J26" s="349"/>
      <c r="K26" s="349"/>
      <c r="L26" s="350"/>
    </row>
    <row r="27" spans="1:13" ht="14.25" customHeight="1">
      <c r="A27" s="138"/>
      <c r="B27" s="303" t="str">
        <f>IF(女子個人戦データ記入欄!D24="","",女子個人戦データ記入欄!D24)</f>
        <v/>
      </c>
      <c r="C27" s="303"/>
      <c r="D27" s="303"/>
      <c r="E27" s="303"/>
      <c r="F27" s="354"/>
      <c r="G27" s="351" t="str">
        <f>IF(女子個人戦データ記入欄!D26="","",女子個人戦データ記入欄!D26)</f>
        <v/>
      </c>
      <c r="H27" s="351"/>
      <c r="I27" s="351"/>
      <c r="J27" s="351"/>
      <c r="K27" s="351"/>
      <c r="L27" s="352"/>
    </row>
    <row r="28" spans="1:13" ht="13.5" customHeight="1">
      <c r="A28" s="12"/>
      <c r="B28" s="305"/>
      <c r="C28" s="305"/>
      <c r="D28" s="305"/>
      <c r="E28" s="305"/>
      <c r="F28" s="355"/>
      <c r="G28" s="88" t="s">
        <v>9</v>
      </c>
      <c r="H28" s="271" t="str">
        <f>IF(女子個人戦データ記入欄!D28="","",女子個人戦データ記入欄!D28)</f>
        <v/>
      </c>
      <c r="I28" s="271"/>
      <c r="J28" s="271"/>
      <c r="K28" s="271"/>
      <c r="L28" s="272"/>
    </row>
    <row r="29" spans="1:13" ht="13.5" customHeight="1">
      <c r="A29" s="12"/>
      <c r="B29" s="305"/>
      <c r="C29" s="305"/>
      <c r="D29" s="305"/>
      <c r="E29" s="305"/>
      <c r="F29" s="355"/>
      <c r="G29" s="88" t="s">
        <v>10</v>
      </c>
      <c r="H29" s="271" t="str">
        <f>IF(女子個人戦データ記入欄!D29="","",女子個人戦データ記入欄!D29)</f>
        <v/>
      </c>
      <c r="I29" s="271"/>
      <c r="J29" s="271"/>
      <c r="K29" s="271"/>
      <c r="L29" s="272"/>
    </row>
    <row r="30" spans="1:13" ht="13.5" customHeight="1">
      <c r="A30" s="11"/>
      <c r="B30" s="307"/>
      <c r="C30" s="307"/>
      <c r="D30" s="307"/>
      <c r="E30" s="307"/>
      <c r="F30" s="356"/>
      <c r="G30" s="89" t="s">
        <v>37</v>
      </c>
      <c r="H30" s="273" t="str">
        <f>IF(女子個人戦データ記入欄!D30="","",女子個人戦データ記入欄!D30)</f>
        <v/>
      </c>
      <c r="I30" s="273"/>
      <c r="J30" s="273"/>
      <c r="K30" s="273"/>
      <c r="L30" s="274"/>
    </row>
    <row r="31" spans="1:13">
      <c r="A31" s="293" t="s">
        <v>186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</row>
    <row r="32" spans="1:13" ht="23.25" customHeight="1" thickBot="1">
      <c r="A32" s="225" t="s">
        <v>80</v>
      </c>
      <c r="B32" s="225"/>
      <c r="C32" s="225"/>
      <c r="D32" s="225"/>
      <c r="E32" s="225"/>
      <c r="F32" s="225"/>
      <c r="G32" s="8"/>
      <c r="H32" s="1"/>
      <c r="I32" s="1"/>
      <c r="J32" s="13"/>
      <c r="K32" s="13"/>
      <c r="L32" s="13"/>
      <c r="M32" s="2"/>
    </row>
    <row r="33" spans="1:13" ht="15" thickBot="1">
      <c r="A33" s="148"/>
      <c r="B33" s="357" t="s">
        <v>12</v>
      </c>
      <c r="C33" s="358"/>
      <c r="D33" s="358"/>
      <c r="E33" s="359"/>
      <c r="F33" s="146" t="s">
        <v>0</v>
      </c>
      <c r="G33" s="147" t="s">
        <v>38</v>
      </c>
      <c r="H33" s="150"/>
      <c r="I33" s="357" t="s">
        <v>12</v>
      </c>
      <c r="J33" s="359"/>
      <c r="K33" s="146" t="s">
        <v>0</v>
      </c>
      <c r="L33" s="149" t="s">
        <v>38</v>
      </c>
    </row>
    <row r="34" spans="1:13">
      <c r="A34" s="219">
        <v>1</v>
      </c>
      <c r="B34" s="134" t="s">
        <v>3</v>
      </c>
      <c r="C34" s="360" t="str">
        <f>IF(女子個人戦データ記入欄!D32="","",女子個人戦データ記入欄!D32)</f>
        <v/>
      </c>
      <c r="D34" s="360"/>
      <c r="E34" s="361"/>
      <c r="F34" s="362" t="str">
        <f>IF(女子個人戦データ記入欄!D33="","",女子個人戦データ記入欄!D33)</f>
        <v/>
      </c>
      <c r="G34" s="363" t="str">
        <f>IF(女子個人戦データ記入欄!D34="","",女子個人戦データ記入欄!D34)</f>
        <v/>
      </c>
      <c r="H34" s="219">
        <v>3</v>
      </c>
      <c r="I34" s="134" t="s">
        <v>3</v>
      </c>
      <c r="J34" s="135" t="str">
        <f>IF(女子個人戦データ記入欄!D40="","",女子個人戦データ記入欄!D40)</f>
        <v/>
      </c>
      <c r="K34" s="264" t="str">
        <f>IF(女子個人戦データ記入欄!D41="","",女子個人戦データ記入欄!D41)</f>
        <v/>
      </c>
      <c r="L34" s="199" t="str">
        <f>IF(女子個人戦データ記入欄!D42="","",女子個人戦データ記入欄!D42)</f>
        <v/>
      </c>
    </row>
    <row r="35" spans="1:13" ht="25.5" customHeight="1">
      <c r="A35" s="227"/>
      <c r="B35" s="83"/>
      <c r="C35" s="236" t="str">
        <f>IF(女子個人戦データ記入欄!D31="","",女子個人戦データ記入欄!D31)</f>
        <v/>
      </c>
      <c r="D35" s="236"/>
      <c r="E35" s="237"/>
      <c r="F35" s="264"/>
      <c r="G35" s="217"/>
      <c r="H35" s="227"/>
      <c r="I35" s="83"/>
      <c r="J35" s="14" t="str">
        <f>IF(女子個人戦データ記入欄!D39="","",女子個人戦データ記入欄!D39)</f>
        <v/>
      </c>
      <c r="K35" s="299"/>
      <c r="L35" s="297"/>
    </row>
    <row r="36" spans="1:13">
      <c r="A36" s="227">
        <v>2</v>
      </c>
      <c r="B36" s="78" t="s">
        <v>3</v>
      </c>
      <c r="C36" s="228" t="str">
        <f>IF(女子個人戦データ記入欄!D36="","",女子個人戦データ記入欄!D36)</f>
        <v/>
      </c>
      <c r="D36" s="228"/>
      <c r="E36" s="206"/>
      <c r="F36" s="299" t="str">
        <f>IF(女子個人戦データ記入欄!D37="","",女子個人戦データ記入欄!D37)</f>
        <v/>
      </c>
      <c r="G36" s="217" t="str">
        <f>IF(女子個人戦データ記入欄!D38="","",女子個人戦データ記入欄!D38)</f>
        <v/>
      </c>
      <c r="H36" s="227">
        <v>4</v>
      </c>
      <c r="I36" s="78" t="s">
        <v>3</v>
      </c>
      <c r="J36" s="116" t="str">
        <f>IF(女子個人戦データ記入欄!D44="","",女子個人戦データ記入欄!D44)</f>
        <v/>
      </c>
      <c r="K36" s="299" t="str">
        <f>IF(女子個人戦データ記入欄!D45="","",女子個人戦データ記入欄!D45)</f>
        <v/>
      </c>
      <c r="L36" s="297" t="str">
        <f>IF(女子個人戦データ記入欄!D46="","",女子個人戦データ記入欄!D46)</f>
        <v/>
      </c>
    </row>
    <row r="37" spans="1:13" ht="25.5" customHeight="1" thickBot="1">
      <c r="A37" s="220"/>
      <c r="B37" s="84"/>
      <c r="C37" s="201" t="str">
        <f>IF(女子個人戦データ記入欄!D35="","",女子個人戦データ記入欄!D35)</f>
        <v/>
      </c>
      <c r="D37" s="201"/>
      <c r="E37" s="202"/>
      <c r="F37" s="292"/>
      <c r="G37" s="218"/>
      <c r="H37" s="220"/>
      <c r="I37" s="84"/>
      <c r="J37" s="15" t="str">
        <f>IF(女子個人戦データ記入欄!D43="","",女子個人戦データ記入欄!D43)</f>
        <v/>
      </c>
      <c r="K37" s="292"/>
      <c r="L37" s="200"/>
    </row>
    <row r="38" spans="1:13">
      <c r="A38" s="87"/>
      <c r="B38" s="87"/>
      <c r="C38" s="87"/>
      <c r="D38" s="87"/>
      <c r="E38" s="87"/>
      <c r="F38" s="87"/>
      <c r="I38" s="87"/>
      <c r="J38" s="87"/>
      <c r="K38" s="87"/>
    </row>
    <row r="39" spans="1:13" ht="23.25" customHeight="1" thickBot="1">
      <c r="A39" s="225" t="s">
        <v>205</v>
      </c>
      <c r="B39" s="225"/>
      <c r="C39" s="225"/>
      <c r="D39" s="225"/>
      <c r="E39" s="225"/>
      <c r="F39" s="225"/>
      <c r="G39" s="8"/>
      <c r="H39" s="1"/>
      <c r="I39" s="1"/>
      <c r="J39" s="13"/>
      <c r="K39" s="13"/>
      <c r="L39" s="13"/>
      <c r="M39" s="2"/>
    </row>
    <row r="40" spans="1:13" ht="15" thickBot="1">
      <c r="A40" s="145"/>
      <c r="B40" s="357" t="s">
        <v>12</v>
      </c>
      <c r="C40" s="358"/>
      <c r="D40" s="358"/>
      <c r="E40" s="359"/>
      <c r="F40" s="146" t="s">
        <v>0</v>
      </c>
      <c r="G40" s="147" t="s">
        <v>38</v>
      </c>
      <c r="H40" s="148"/>
      <c r="I40" s="357" t="s">
        <v>12</v>
      </c>
      <c r="J40" s="359"/>
      <c r="K40" s="146" t="s">
        <v>0</v>
      </c>
      <c r="L40" s="149" t="s">
        <v>38</v>
      </c>
    </row>
    <row r="41" spans="1:13">
      <c r="A41" s="204">
        <v>1</v>
      </c>
      <c r="B41" s="134" t="s">
        <v>3</v>
      </c>
      <c r="C41" s="361" t="str">
        <f>IF(女子個人戦データ記入欄!D48="","",女子個人戦データ記入欄!D48)</f>
        <v/>
      </c>
      <c r="D41" s="364"/>
      <c r="E41" s="364"/>
      <c r="F41" s="365" t="str">
        <f>IF(女子個人戦データ記入欄!D49="","",女子個人戦データ記入欄!D49)</f>
        <v/>
      </c>
      <c r="G41" s="209" t="str">
        <f>IF(女子個人戦データ記入欄!D53="","",女子個人戦データ記入欄!D53)</f>
        <v/>
      </c>
      <c r="H41" s="204">
        <v>3</v>
      </c>
      <c r="I41" s="134" t="s">
        <v>3</v>
      </c>
      <c r="J41" s="135" t="str">
        <f>IF(女子個人戦データ記入欄!D62="","",女子個人戦データ記入欄!D62)</f>
        <v/>
      </c>
      <c r="K41" s="365" t="str">
        <f>IF(女子個人戦データ記入欄!D63="","",女子個人戦データ記入欄!D63)</f>
        <v/>
      </c>
      <c r="L41" s="213" t="str">
        <f>IF(女子個人戦データ記入欄!D67="","",女子個人戦データ記入欄!D67)</f>
        <v/>
      </c>
    </row>
    <row r="42" spans="1:13" ht="25.5" customHeight="1">
      <c r="A42" s="204"/>
      <c r="B42" s="83"/>
      <c r="C42" s="223" t="str">
        <f>IF(女子個人戦データ記入欄!D47="","",女子個人戦データ記入欄!D47)</f>
        <v/>
      </c>
      <c r="D42" s="224"/>
      <c r="E42" s="224"/>
      <c r="F42" s="197"/>
      <c r="G42" s="209"/>
      <c r="H42" s="204"/>
      <c r="I42" s="83"/>
      <c r="J42" s="14" t="str">
        <f>IF(女子個人戦データ記入欄!D61="","",女子個人戦データ記入欄!D61)</f>
        <v/>
      </c>
      <c r="K42" s="197"/>
      <c r="L42" s="213"/>
    </row>
    <row r="43" spans="1:13">
      <c r="A43" s="204"/>
      <c r="B43" s="78" t="s">
        <v>3</v>
      </c>
      <c r="C43" s="206" t="str">
        <f>IF(女子個人戦データ記入欄!D51="","",女子個人戦データ記入欄!D51)</f>
        <v/>
      </c>
      <c r="D43" s="207"/>
      <c r="E43" s="207"/>
      <c r="F43" s="197" t="str">
        <f>IF(女子個人戦データ記入欄!D52="","",女子個人戦データ記入欄!D52)</f>
        <v/>
      </c>
      <c r="G43" s="209"/>
      <c r="H43" s="204"/>
      <c r="I43" s="78" t="s">
        <v>3</v>
      </c>
      <c r="J43" s="116" t="str">
        <f>IF(女子個人戦データ記入欄!D65="","",女子個人戦データ記入欄!D65)</f>
        <v/>
      </c>
      <c r="K43" s="197" t="str">
        <f>IF(女子個人戦データ記入欄!D66="","",女子個人戦データ記入欄!D66)</f>
        <v/>
      </c>
      <c r="L43" s="213"/>
    </row>
    <row r="44" spans="1:13" ht="25.5" customHeight="1" thickBot="1">
      <c r="A44" s="205"/>
      <c r="B44" s="84"/>
      <c r="C44" s="221" t="str">
        <f>IF(女子個人戦データ記入欄!D50="","",女子個人戦データ記入欄!D50)</f>
        <v/>
      </c>
      <c r="D44" s="222"/>
      <c r="E44" s="222"/>
      <c r="F44" s="198"/>
      <c r="G44" s="210"/>
      <c r="H44" s="205"/>
      <c r="I44" s="84"/>
      <c r="J44" s="15" t="str">
        <f>IF(女子個人戦データ記入欄!D64="","",女子個人戦データ記入欄!D64)</f>
        <v/>
      </c>
      <c r="K44" s="198"/>
      <c r="L44" s="214"/>
    </row>
    <row r="45" spans="1:13">
      <c r="A45" s="234">
        <v>2</v>
      </c>
      <c r="B45" s="85" t="s">
        <v>3</v>
      </c>
      <c r="C45" s="232" t="str">
        <f>IF(女子個人戦データ記入欄!D55="","",女子個人戦データ記入欄!D55)</f>
        <v/>
      </c>
      <c r="D45" s="233"/>
      <c r="E45" s="233"/>
      <c r="F45" s="211" t="str">
        <f>IF(女子個人戦データ記入欄!D56="","",女子個人戦データ記入欄!D56)</f>
        <v/>
      </c>
      <c r="G45" s="208" t="str">
        <f>IF(女子個人戦データ記入欄!D60="","",女子個人戦データ記入欄!D60)</f>
        <v/>
      </c>
      <c r="H45" s="234">
        <v>4</v>
      </c>
      <c r="I45" s="85" t="s">
        <v>3</v>
      </c>
      <c r="J45" s="115" t="str">
        <f>IF(女子個人戦データ記入欄!D69="","",女子個人戦データ記入欄!D69)</f>
        <v/>
      </c>
      <c r="K45" s="211" t="str">
        <f>IF(女子個人戦データ記入欄!D70="","",女子個人戦データ記入欄!D70)</f>
        <v/>
      </c>
      <c r="L45" s="366" t="str">
        <f>IF(女子個人戦データ記入欄!D74="","",女子個人戦データ記入欄!D74)</f>
        <v/>
      </c>
    </row>
    <row r="46" spans="1:13" ht="25.5" customHeight="1">
      <c r="A46" s="204"/>
      <c r="B46" s="83"/>
      <c r="C46" s="223" t="str">
        <f>IF(女子個人戦データ記入欄!D54="","",女子個人戦データ記入欄!D54)</f>
        <v/>
      </c>
      <c r="D46" s="224"/>
      <c r="E46" s="224"/>
      <c r="F46" s="197"/>
      <c r="G46" s="209"/>
      <c r="H46" s="204"/>
      <c r="I46" s="83"/>
      <c r="J46" s="14" t="str">
        <f>IF(女子個人戦データ記入欄!D68="","",女子個人戦データ記入欄!D68)</f>
        <v/>
      </c>
      <c r="K46" s="197"/>
      <c r="L46" s="213"/>
    </row>
    <row r="47" spans="1:13">
      <c r="A47" s="204"/>
      <c r="B47" s="78" t="s">
        <v>3</v>
      </c>
      <c r="C47" s="206" t="str">
        <f>IF(女子個人戦データ記入欄!D58="","",女子個人戦データ記入欄!D58)</f>
        <v/>
      </c>
      <c r="D47" s="207"/>
      <c r="E47" s="207"/>
      <c r="F47" s="197" t="str">
        <f>IF(女子個人戦データ記入欄!D59="","",女子個人戦データ記入欄!D59)</f>
        <v/>
      </c>
      <c r="G47" s="209"/>
      <c r="H47" s="204"/>
      <c r="I47" s="78" t="s">
        <v>3</v>
      </c>
      <c r="J47" s="116" t="str">
        <f>IF(女子個人戦データ記入欄!D72="","",女子個人戦データ記入欄!D72)</f>
        <v/>
      </c>
      <c r="K47" s="197" t="str">
        <f>IF(女子個人戦データ記入欄!D73="","",女子個人戦データ記入欄!D73)</f>
        <v/>
      </c>
      <c r="L47" s="213"/>
    </row>
    <row r="48" spans="1:13" ht="25.5" customHeight="1" thickBot="1">
      <c r="A48" s="205"/>
      <c r="B48" s="84"/>
      <c r="C48" s="221" t="str">
        <f>IF(女子個人戦データ記入欄!D57="","",女子個人戦データ記入欄!D57)</f>
        <v/>
      </c>
      <c r="D48" s="222"/>
      <c r="E48" s="222"/>
      <c r="F48" s="198"/>
      <c r="G48" s="210"/>
      <c r="H48" s="205"/>
      <c r="I48" s="84"/>
      <c r="J48" s="15" t="str">
        <f>IF(女子個人戦データ記入欄!D71="","",女子個人戦データ記入欄!D71)</f>
        <v/>
      </c>
      <c r="K48" s="198"/>
      <c r="L48" s="214"/>
    </row>
    <row r="50" spans="1:12">
      <c r="A50" s="3" t="s">
        <v>13</v>
      </c>
      <c r="B50" s="3"/>
    </row>
    <row r="51" spans="1:12">
      <c r="A51" s="3" t="s">
        <v>14</v>
      </c>
      <c r="B51" s="3"/>
    </row>
    <row r="52" spans="1:12">
      <c r="A52" s="3" t="s">
        <v>94</v>
      </c>
    </row>
    <row r="53" spans="1:12">
      <c r="E53" s="37"/>
      <c r="F53" s="110"/>
      <c r="G53" s="110"/>
      <c r="H53" s="300">
        <f ca="1">TODAY()</f>
        <v>41116</v>
      </c>
      <c r="I53" s="300"/>
      <c r="J53" s="300"/>
    </row>
    <row r="55" spans="1:12" ht="14.25" customHeight="1">
      <c r="C55" s="252" t="str">
        <f>IF(女子個人戦データ記入欄!D3="","",女子個人戦データ記入欄!D3)</f>
        <v/>
      </c>
      <c r="D55" s="252"/>
      <c r="E55" s="252"/>
      <c r="F55" s="252"/>
      <c r="G55" s="252"/>
    </row>
    <row r="56" spans="1:12" ht="17.25" customHeight="1">
      <c r="C56" s="253"/>
      <c r="D56" s="253"/>
      <c r="E56" s="253"/>
      <c r="F56" s="253"/>
      <c r="G56" s="253"/>
      <c r="H56" s="262" t="s">
        <v>81</v>
      </c>
      <c r="I56" s="262"/>
      <c r="J56" s="114">
        <f>+女子個人戦データ記入欄!D9</f>
        <v>0</v>
      </c>
      <c r="K56" s="111" t="s">
        <v>15</v>
      </c>
      <c r="L56" s="111"/>
    </row>
  </sheetData>
  <mergeCells count="94">
    <mergeCell ref="K45:K46"/>
    <mergeCell ref="H56:I56"/>
    <mergeCell ref="C55:G56"/>
    <mergeCell ref="L45:L48"/>
    <mergeCell ref="C46:E46"/>
    <mergeCell ref="C47:E47"/>
    <mergeCell ref="F47:F48"/>
    <mergeCell ref="K47:K48"/>
    <mergeCell ref="C48:E48"/>
    <mergeCell ref="H53:J53"/>
    <mergeCell ref="A45:A48"/>
    <mergeCell ref="C45:E45"/>
    <mergeCell ref="F45:F46"/>
    <mergeCell ref="G45:G48"/>
    <mergeCell ref="H45:H48"/>
    <mergeCell ref="K41:K42"/>
    <mergeCell ref="L41:L44"/>
    <mergeCell ref="C42:E42"/>
    <mergeCell ref="C43:E43"/>
    <mergeCell ref="F43:F44"/>
    <mergeCell ref="K43:K44"/>
    <mergeCell ref="C44:E44"/>
    <mergeCell ref="A41:A44"/>
    <mergeCell ref="C41:E41"/>
    <mergeCell ref="F41:F42"/>
    <mergeCell ref="G41:G44"/>
    <mergeCell ref="H41:H44"/>
    <mergeCell ref="K36:K37"/>
    <mergeCell ref="L36:L37"/>
    <mergeCell ref="C37:E37"/>
    <mergeCell ref="A39:F39"/>
    <mergeCell ref="B40:E40"/>
    <mergeCell ref="I40:J40"/>
    <mergeCell ref="A36:A37"/>
    <mergeCell ref="C36:E36"/>
    <mergeCell ref="F36:F37"/>
    <mergeCell ref="G36:G37"/>
    <mergeCell ref="H36:H37"/>
    <mergeCell ref="A31:L31"/>
    <mergeCell ref="A32:F32"/>
    <mergeCell ref="B33:E33"/>
    <mergeCell ref="I33:J33"/>
    <mergeCell ref="A34:A35"/>
    <mergeCell ref="C34:E34"/>
    <mergeCell ref="F34:F35"/>
    <mergeCell ref="G34:G35"/>
    <mergeCell ref="H34:H35"/>
    <mergeCell ref="K34:K35"/>
    <mergeCell ref="L34:L35"/>
    <mergeCell ref="C35:E35"/>
    <mergeCell ref="H28:L28"/>
    <mergeCell ref="H29:L29"/>
    <mergeCell ref="B26:F26"/>
    <mergeCell ref="B27:F30"/>
    <mergeCell ref="H30:L30"/>
    <mergeCell ref="A24:L24"/>
    <mergeCell ref="A25:F25"/>
    <mergeCell ref="G25:L25"/>
    <mergeCell ref="H26:L26"/>
    <mergeCell ref="G27:L27"/>
    <mergeCell ref="A19:L19"/>
    <mergeCell ref="A20:C21"/>
    <mergeCell ref="E20:L20"/>
    <mergeCell ref="E21:L21"/>
    <mergeCell ref="A22:L22"/>
    <mergeCell ref="A13:C14"/>
    <mergeCell ref="J13:L13"/>
    <mergeCell ref="J14:L14"/>
    <mergeCell ref="D15:F15"/>
    <mergeCell ref="A16:L16"/>
    <mergeCell ref="D13:D14"/>
    <mergeCell ref="E13:G14"/>
    <mergeCell ref="H13:I13"/>
    <mergeCell ref="H14:I14"/>
    <mergeCell ref="A11:C12"/>
    <mergeCell ref="E11:G11"/>
    <mergeCell ref="H11:H12"/>
    <mergeCell ref="J11:K11"/>
    <mergeCell ref="E12:G12"/>
    <mergeCell ref="J12:K12"/>
    <mergeCell ref="E6:L6"/>
    <mergeCell ref="A8:C10"/>
    <mergeCell ref="E8:G8"/>
    <mergeCell ref="D9:L9"/>
    <mergeCell ref="E10:H10"/>
    <mergeCell ref="J10:L10"/>
    <mergeCell ref="E7:L7"/>
    <mergeCell ref="A6:C7"/>
    <mergeCell ref="A1:L1"/>
    <mergeCell ref="A2:L2"/>
    <mergeCell ref="A3:L3"/>
    <mergeCell ref="A5:C5"/>
    <mergeCell ref="D5:G5"/>
    <mergeCell ref="H5:L5"/>
  </mergeCells>
  <phoneticPr fontId="2"/>
  <printOptions horizontalCentered="1"/>
  <pageMargins left="0.43307086614173229" right="0.19685039370078741" top="0.43307086614173229" bottom="0.51181102362204722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P95"/>
  <sheetViews>
    <sheetView workbookViewId="0">
      <selection activeCell="A2" sqref="A2"/>
    </sheetView>
  </sheetViews>
  <sheetFormatPr defaultColWidth="11" defaultRowHeight="14.25"/>
  <cols>
    <col min="1" max="1" width="10.125" style="120" customWidth="1"/>
    <col min="2" max="2" width="11.25" style="121" customWidth="1"/>
    <col min="3" max="3" width="11.25" style="120" customWidth="1"/>
    <col min="4" max="4" width="11.25" style="121" customWidth="1"/>
    <col min="5" max="7" width="11.25" style="120" customWidth="1"/>
    <col min="8" max="8" width="11.25" style="121" customWidth="1"/>
    <col min="9" max="9" width="11.25" style="120" customWidth="1"/>
    <col min="10" max="12" width="8.75" style="120" customWidth="1"/>
    <col min="13" max="16384" width="11" style="120"/>
  </cols>
  <sheetData>
    <row r="1" spans="1:12">
      <c r="A1" s="129">
        <f>+男子個人戦データ記入欄!D3</f>
        <v>0</v>
      </c>
      <c r="B1" s="117"/>
      <c r="C1" s="117"/>
      <c r="D1" s="117"/>
      <c r="E1" s="119"/>
      <c r="F1" s="120" t="s">
        <v>214</v>
      </c>
      <c r="G1" s="144">
        <f>+A1</f>
        <v>0</v>
      </c>
      <c r="H1" s="130">
        <f>+男子個人戦データ記入欄!D15</f>
        <v>0</v>
      </c>
      <c r="I1" s="130">
        <f>+男子個人戦データ記入欄!D17</f>
        <v>0</v>
      </c>
      <c r="J1" s="121"/>
    </row>
    <row r="2" spans="1:12">
      <c r="A2" s="132"/>
      <c r="B2" s="133"/>
      <c r="C2" s="133"/>
      <c r="D2" s="133"/>
      <c r="E2" s="119"/>
      <c r="F2" s="120" t="s">
        <v>214</v>
      </c>
      <c r="G2" s="144">
        <f>+A1</f>
        <v>0</v>
      </c>
      <c r="H2" s="130">
        <f>+男子個人戦データ記入欄!D24</f>
        <v>0</v>
      </c>
      <c r="I2" s="130">
        <f>+男子個人戦データ記入欄!D26</f>
        <v>0</v>
      </c>
      <c r="J2" s="130">
        <f>+男子個人戦データ記入欄!D30</f>
        <v>0</v>
      </c>
    </row>
    <row r="3" spans="1:12">
      <c r="C3" s="121"/>
      <c r="E3" s="121"/>
      <c r="F3" s="121"/>
      <c r="G3" s="121"/>
      <c r="I3" s="121"/>
      <c r="J3" s="121"/>
    </row>
    <row r="4" spans="1:12">
      <c r="A4" s="126" t="s">
        <v>196</v>
      </c>
      <c r="B4" s="118" t="s">
        <v>197</v>
      </c>
      <c r="C4" s="118" t="s">
        <v>190</v>
      </c>
      <c r="D4" s="118" t="s">
        <v>192</v>
      </c>
      <c r="E4" s="118" t="s">
        <v>3</v>
      </c>
      <c r="F4" s="121"/>
      <c r="H4" s="120"/>
    </row>
    <row r="5" spans="1:12">
      <c r="A5" s="120" t="s">
        <v>215</v>
      </c>
      <c r="B5" s="130">
        <f>+男子個人戦データ記入欄!D31</f>
        <v>0</v>
      </c>
      <c r="C5" s="130">
        <f>+$A$2</f>
        <v>0</v>
      </c>
      <c r="D5" s="121">
        <v>-1</v>
      </c>
      <c r="E5" s="130">
        <f>+男子個人戦データ記入欄!D32</f>
        <v>0</v>
      </c>
      <c r="F5" s="121"/>
      <c r="G5" s="168">
        <f>+男子個人戦データ記入欄!D34</f>
        <v>0</v>
      </c>
      <c r="H5" s="170">
        <f>+男子個人戦データ記入欄!D31</f>
        <v>0</v>
      </c>
      <c r="I5" s="165" t="e">
        <f>LEFT(男子個人戦データ記入欄!D3,LEN(男子個人戦データ記入欄!D3)-2)</f>
        <v>#VALUE!</v>
      </c>
      <c r="J5" s="166" t="e">
        <f>VLOOKUP(L5,$H$63:$J$70,2,FALSE)</f>
        <v>#N/A</v>
      </c>
      <c r="K5" s="167" t="e">
        <f>VLOOKUP(L5,$H$63:$J$70,3,FALSE)</f>
        <v>#N/A</v>
      </c>
      <c r="L5" s="169">
        <f>+男子個人戦データ記入欄!D2</f>
        <v>0</v>
      </c>
    </row>
    <row r="6" spans="1:12">
      <c r="A6" s="120" t="s">
        <v>215</v>
      </c>
      <c r="B6" s="121">
        <f>+男子個人戦データ記入欄!D35</f>
        <v>0</v>
      </c>
      <c r="C6" s="130">
        <f>+$A$2</f>
        <v>0</v>
      </c>
      <c r="D6" s="121">
        <v>-1</v>
      </c>
      <c r="E6" s="130">
        <f>+男子個人戦データ記入欄!D36</f>
        <v>0</v>
      </c>
      <c r="F6" s="121"/>
      <c r="G6" s="168">
        <f>+男子個人戦データ記入欄!D38</f>
        <v>0</v>
      </c>
      <c r="H6" s="164">
        <f>+男子個人戦データ記入欄!D35</f>
        <v>0</v>
      </c>
      <c r="I6" s="165" t="e">
        <f>LEFT(男子個人戦データ記入欄!D3,LEN(男子個人戦データ記入欄!D3)-2)</f>
        <v>#VALUE!</v>
      </c>
      <c r="J6" s="166" t="e">
        <f>VLOOKUP(L6,$H$63:$J$70,2,FALSE)</f>
        <v>#N/A</v>
      </c>
      <c r="K6" s="167" t="e">
        <f>VLOOKUP(L6,$H$63:$J$70,3,FALSE)</f>
        <v>#N/A</v>
      </c>
      <c r="L6" s="169">
        <f>+男子個人戦データ記入欄!D2</f>
        <v>0</v>
      </c>
    </row>
    <row r="7" spans="1:12">
      <c r="A7" s="120" t="s">
        <v>215</v>
      </c>
      <c r="B7" s="121">
        <f>+男子個人戦データ記入欄!D39</f>
        <v>0</v>
      </c>
      <c r="C7" s="130">
        <f>+$A$2</f>
        <v>0</v>
      </c>
      <c r="D7" s="121">
        <v>-1</v>
      </c>
      <c r="E7" s="130">
        <f>+男子個人戦データ記入欄!D40</f>
        <v>0</v>
      </c>
      <c r="F7" s="121"/>
      <c r="G7" s="168">
        <f>+男子個人戦データ記入欄!D42</f>
        <v>0</v>
      </c>
      <c r="H7" s="164">
        <f>+男子個人戦データ記入欄!D39</f>
        <v>0</v>
      </c>
      <c r="I7" s="165" t="e">
        <f>LEFT(男子個人戦データ記入欄!D3,LEN(男子個人戦データ記入欄!D3)-2)</f>
        <v>#VALUE!</v>
      </c>
      <c r="J7" s="166" t="e">
        <f>VLOOKUP(L7,$H$63:$J$70,2,FALSE)</f>
        <v>#N/A</v>
      </c>
      <c r="K7" s="167" t="e">
        <f>VLOOKUP(L7,$H$63:$J$70,3,FALSE)</f>
        <v>#N/A</v>
      </c>
      <c r="L7" s="169">
        <f>+男子個人戦データ記入欄!D2</f>
        <v>0</v>
      </c>
    </row>
    <row r="8" spans="1:12">
      <c r="A8" s="120" t="s">
        <v>215</v>
      </c>
      <c r="B8" s="121">
        <f>+男子個人戦データ記入欄!D43</f>
        <v>0</v>
      </c>
      <c r="C8" s="130">
        <f>+$A$2</f>
        <v>0</v>
      </c>
      <c r="D8" s="121">
        <v>-1</v>
      </c>
      <c r="E8" s="130">
        <f>+男子個人戦データ記入欄!D44</f>
        <v>0</v>
      </c>
      <c r="F8" s="121"/>
      <c r="G8" s="168">
        <f>+男子個人戦データ記入欄!D46</f>
        <v>0</v>
      </c>
      <c r="H8" s="164">
        <f>+男子個人戦データ記入欄!D43</f>
        <v>0</v>
      </c>
      <c r="I8" s="165" t="e">
        <f>LEFT(男子個人戦データ記入欄!D3,LEN(男子個人戦データ記入欄!D3)-2)</f>
        <v>#VALUE!</v>
      </c>
      <c r="J8" s="166" t="e">
        <f>VLOOKUP(L8,$H$63:$J$70,2,FALSE)</f>
        <v>#N/A</v>
      </c>
      <c r="K8" s="167" t="e">
        <f>VLOOKUP(L8,$H$63:$J$70,3,FALSE)</f>
        <v>#N/A</v>
      </c>
      <c r="L8" s="169">
        <f>+男子個人戦データ記入欄!D2</f>
        <v>0</v>
      </c>
    </row>
    <row r="9" spans="1:12">
      <c r="C9" s="121"/>
      <c r="E9" s="121"/>
      <c r="F9" s="121"/>
      <c r="G9" s="127"/>
      <c r="I9" s="121"/>
    </row>
    <row r="10" spans="1:12">
      <c r="A10" s="122" t="str">
        <f>+A5&amp;","&amp;B5&amp;","&amp;C5&amp;","&amp;D5&amp;","&amp;E5&amp;""</f>
        <v>BS,0,0,-1,0</v>
      </c>
      <c r="B10" s="128"/>
      <c r="C10" s="128"/>
      <c r="D10" s="128"/>
      <c r="E10" s="128"/>
      <c r="F10" s="123"/>
      <c r="G10" s="124"/>
      <c r="H10" s="124"/>
      <c r="I10" s="124"/>
    </row>
    <row r="11" spans="1:12">
      <c r="A11" s="122" t="str">
        <f>+A6&amp;","&amp;B6&amp;","&amp;C6&amp;","&amp;D6&amp;","&amp;E6&amp;""</f>
        <v>BS,0,0,-1,0</v>
      </c>
      <c r="B11" s="123"/>
      <c r="C11" s="123"/>
      <c r="D11" s="123"/>
      <c r="E11" s="123"/>
      <c r="F11" s="123"/>
      <c r="G11" s="124"/>
      <c r="H11" s="123"/>
      <c r="I11" s="123"/>
    </row>
    <row r="12" spans="1:12">
      <c r="A12" s="122" t="str">
        <f>+A7&amp;","&amp;B7&amp;","&amp;C7&amp;","&amp;D7&amp;","&amp;E7&amp;""</f>
        <v>BS,0,0,-1,0</v>
      </c>
      <c r="B12" s="123"/>
      <c r="C12" s="123"/>
      <c r="D12" s="123"/>
      <c r="E12" s="123"/>
      <c r="F12" s="123"/>
      <c r="G12" s="124"/>
      <c r="H12" s="123"/>
      <c r="I12" s="123"/>
    </row>
    <row r="13" spans="1:12">
      <c r="A13" s="122" t="str">
        <f>+A8&amp;","&amp;B8&amp;","&amp;C8&amp;","&amp;D8&amp;","&amp;E8&amp;""</f>
        <v>BS,0,0,-1,0</v>
      </c>
      <c r="B13" s="123"/>
      <c r="C13" s="123"/>
      <c r="D13" s="123"/>
      <c r="E13" s="123"/>
      <c r="F13" s="123"/>
      <c r="G13" s="124"/>
      <c r="H13" s="123"/>
      <c r="I13" s="123"/>
    </row>
    <row r="14" spans="1:12">
      <c r="A14" s="121"/>
      <c r="C14" s="121"/>
      <c r="E14" s="121"/>
      <c r="F14" s="121"/>
      <c r="G14" s="121"/>
      <c r="I14" s="121"/>
    </row>
    <row r="15" spans="1:12">
      <c r="A15" s="121"/>
      <c r="C15" s="121"/>
      <c r="E15" s="121"/>
      <c r="F15" s="121"/>
      <c r="G15" s="121"/>
      <c r="I15" s="121"/>
    </row>
    <row r="16" spans="1:12" ht="6.75" customHeight="1">
      <c r="A16" s="374" t="s">
        <v>201</v>
      </c>
      <c r="B16" s="376"/>
      <c r="C16" s="378" t="s">
        <v>148</v>
      </c>
      <c r="D16" s="380" t="s">
        <v>202</v>
      </c>
      <c r="E16" s="121"/>
      <c r="F16" s="121"/>
      <c r="G16" s="121"/>
      <c r="I16" s="121"/>
    </row>
    <row r="17" spans="1:14" ht="6.75" customHeight="1">
      <c r="A17" s="375"/>
      <c r="B17" s="377"/>
      <c r="C17" s="379"/>
      <c r="D17" s="381"/>
      <c r="E17" s="121"/>
      <c r="F17" s="121"/>
      <c r="G17" s="121"/>
      <c r="I17" s="121"/>
    </row>
    <row r="18" spans="1:14" ht="6.75" customHeight="1">
      <c r="A18" s="375"/>
      <c r="B18" s="377"/>
      <c r="C18" s="379"/>
      <c r="D18" s="381"/>
      <c r="E18" s="121"/>
      <c r="F18" s="121"/>
      <c r="G18" s="121"/>
      <c r="I18" s="121"/>
    </row>
    <row r="19" spans="1:14" ht="6.75" customHeight="1">
      <c r="A19" s="375"/>
      <c r="B19" s="377"/>
      <c r="C19" s="379"/>
      <c r="D19" s="381" t="s">
        <v>203</v>
      </c>
      <c r="E19" s="121"/>
      <c r="F19" s="121"/>
      <c r="G19" s="121"/>
      <c r="I19" s="121"/>
    </row>
    <row r="20" spans="1:14" ht="6.75" customHeight="1">
      <c r="A20" s="382" t="s">
        <v>204</v>
      </c>
      <c r="B20" s="377"/>
      <c r="C20" s="379"/>
      <c r="D20" s="381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ht="6.75" customHeight="1">
      <c r="A21" s="382"/>
      <c r="B21" s="377"/>
      <c r="C21" s="379"/>
      <c r="D21" s="381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1:14" ht="7.5" customHeight="1">
      <c r="A22" s="384">
        <f>+男子個人戦データ記入欄!D31</f>
        <v>0</v>
      </c>
      <c r="B22" s="369"/>
      <c r="C22" s="368">
        <f>+男子個人戦データ記入欄!D33</f>
        <v>0</v>
      </c>
      <c r="D22" s="370">
        <f>+男子個人戦データ記入欄!$D$10</f>
        <v>0</v>
      </c>
      <c r="E22" s="121"/>
      <c r="F22" s="121"/>
      <c r="G22" s="121"/>
      <c r="I22" s="121"/>
    </row>
    <row r="23" spans="1:14" ht="7.5" customHeight="1">
      <c r="A23" s="383"/>
      <c r="B23" s="369"/>
      <c r="C23" s="369"/>
      <c r="D23" s="371"/>
      <c r="E23" s="121"/>
      <c r="F23" s="121"/>
      <c r="G23" s="121"/>
      <c r="I23" s="121"/>
    </row>
    <row r="24" spans="1:14" ht="7.5" customHeight="1">
      <c r="A24" s="383"/>
      <c r="B24" s="369"/>
      <c r="C24" s="369"/>
      <c r="D24" s="371"/>
      <c r="E24" s="121"/>
      <c r="F24" s="121"/>
      <c r="G24" s="121"/>
      <c r="I24" s="121"/>
    </row>
    <row r="25" spans="1:14" ht="7.5" customHeight="1">
      <c r="A25" s="383"/>
      <c r="B25" s="369"/>
      <c r="C25" s="369"/>
      <c r="D25" s="371" t="str">
        <f>IF(男子個人戦データ記入欄!$D$12="","",男子個人戦データ記入欄!$D$12)</f>
        <v/>
      </c>
      <c r="E25" s="121"/>
      <c r="F25" s="121"/>
      <c r="G25" s="121"/>
      <c r="I25" s="121"/>
    </row>
    <row r="26" spans="1:14" ht="7.5" customHeight="1">
      <c r="A26" s="372">
        <f>+$A$1</f>
        <v>0</v>
      </c>
      <c r="B26" s="369"/>
      <c r="C26" s="369"/>
      <c r="D26" s="371"/>
      <c r="E26" s="121"/>
      <c r="F26" s="121"/>
      <c r="G26" s="121"/>
      <c r="I26" s="121"/>
    </row>
    <row r="27" spans="1:14" ht="7.5" customHeight="1">
      <c r="A27" s="373"/>
      <c r="B27" s="369"/>
      <c r="C27" s="369"/>
      <c r="D27" s="371"/>
      <c r="E27" s="121"/>
      <c r="F27" s="121"/>
      <c r="G27" s="121"/>
      <c r="I27" s="121"/>
    </row>
    <row r="28" spans="1:14" ht="7.5" customHeight="1">
      <c r="A28" s="142"/>
      <c r="B28" s="143"/>
      <c r="C28" s="142"/>
      <c r="D28" s="143"/>
      <c r="E28" s="121"/>
      <c r="F28" s="121"/>
      <c r="G28" s="121"/>
      <c r="I28" s="121"/>
    </row>
    <row r="29" spans="1:14" ht="7.5" customHeight="1">
      <c r="A29" s="383">
        <f>+男子個人戦データ記入欄!D35</f>
        <v>0</v>
      </c>
      <c r="B29" s="369"/>
      <c r="C29" s="368">
        <f>+男子個人戦データ記入欄!D37</f>
        <v>0</v>
      </c>
      <c r="D29" s="370">
        <f>+男子個人戦データ記入欄!$D$10</f>
        <v>0</v>
      </c>
      <c r="E29" s="121"/>
      <c r="F29" s="121"/>
      <c r="G29" s="121"/>
      <c r="I29" s="121"/>
    </row>
    <row r="30" spans="1:14" ht="7.5" customHeight="1">
      <c r="A30" s="383"/>
      <c r="B30" s="369"/>
      <c r="C30" s="369"/>
      <c r="D30" s="371"/>
      <c r="E30" s="121"/>
      <c r="F30" s="121"/>
      <c r="G30" s="121"/>
      <c r="I30" s="121"/>
    </row>
    <row r="31" spans="1:14" ht="7.5" customHeight="1">
      <c r="A31" s="383"/>
      <c r="B31" s="369"/>
      <c r="C31" s="369"/>
      <c r="D31" s="371"/>
      <c r="E31" s="121"/>
      <c r="F31" s="121"/>
      <c r="G31" s="121"/>
      <c r="I31" s="121"/>
    </row>
    <row r="32" spans="1:14" ht="7.5" customHeight="1">
      <c r="A32" s="383"/>
      <c r="B32" s="369"/>
      <c r="C32" s="369"/>
      <c r="D32" s="371" t="str">
        <f>IF(男子個人戦データ記入欄!$D$12="","",男子個人戦データ記入欄!$D$12)</f>
        <v/>
      </c>
      <c r="E32" s="121"/>
      <c r="F32" s="121"/>
      <c r="G32" s="121"/>
      <c r="I32" s="121"/>
    </row>
    <row r="33" spans="1:9" ht="7.5" customHeight="1">
      <c r="A33" s="372">
        <f>+$A$1</f>
        <v>0</v>
      </c>
      <c r="B33" s="369"/>
      <c r="C33" s="369"/>
      <c r="D33" s="371"/>
      <c r="E33" s="121"/>
      <c r="F33" s="121"/>
      <c r="G33" s="121"/>
      <c r="I33" s="121"/>
    </row>
    <row r="34" spans="1:9" ht="7.5" customHeight="1">
      <c r="A34" s="373"/>
      <c r="B34" s="369"/>
      <c r="C34" s="369"/>
      <c r="D34" s="371"/>
      <c r="E34" s="121"/>
      <c r="F34" s="121"/>
      <c r="G34" s="121"/>
      <c r="I34" s="121"/>
    </row>
    <row r="35" spans="1:9" ht="7.5" customHeight="1">
      <c r="A35" s="142"/>
      <c r="B35" s="143"/>
      <c r="C35" s="142"/>
      <c r="D35" s="143"/>
      <c r="E35" s="121"/>
      <c r="F35" s="121"/>
      <c r="G35" s="121"/>
      <c r="I35" s="121"/>
    </row>
    <row r="36" spans="1:9" ht="7.5" customHeight="1">
      <c r="A36" s="383">
        <f>+男子個人戦データ記入欄!D39</f>
        <v>0</v>
      </c>
      <c r="B36" s="369"/>
      <c r="C36" s="368">
        <f>+男子個人戦データ記入欄!D41</f>
        <v>0</v>
      </c>
      <c r="D36" s="370">
        <f>+男子個人戦データ記入欄!$D$10</f>
        <v>0</v>
      </c>
      <c r="E36" s="121"/>
      <c r="F36" s="121"/>
      <c r="G36" s="121"/>
      <c r="I36" s="121"/>
    </row>
    <row r="37" spans="1:9" ht="7.5" customHeight="1">
      <c r="A37" s="383"/>
      <c r="B37" s="369"/>
      <c r="C37" s="369"/>
      <c r="D37" s="371"/>
      <c r="E37" s="121"/>
      <c r="F37" s="121"/>
      <c r="G37" s="121"/>
      <c r="I37" s="121"/>
    </row>
    <row r="38" spans="1:9" ht="7.5" customHeight="1">
      <c r="A38" s="383"/>
      <c r="B38" s="369"/>
      <c r="C38" s="369"/>
      <c r="D38" s="371"/>
      <c r="E38" s="121"/>
      <c r="F38" s="121"/>
      <c r="G38" s="121"/>
      <c r="I38" s="121"/>
    </row>
    <row r="39" spans="1:9" ht="7.5" customHeight="1">
      <c r="A39" s="383"/>
      <c r="B39" s="369"/>
      <c r="C39" s="369"/>
      <c r="D39" s="371" t="str">
        <f>IF(男子個人戦データ記入欄!$D$12="","",男子個人戦データ記入欄!$D$12)</f>
        <v/>
      </c>
      <c r="E39" s="121"/>
      <c r="F39" s="121"/>
      <c r="G39" s="121"/>
      <c r="I39" s="121"/>
    </row>
    <row r="40" spans="1:9" ht="7.5" customHeight="1">
      <c r="A40" s="372">
        <f>+$A$1</f>
        <v>0</v>
      </c>
      <c r="B40" s="369"/>
      <c r="C40" s="369"/>
      <c r="D40" s="371"/>
      <c r="E40" s="121"/>
      <c r="F40" s="121"/>
      <c r="G40" s="121"/>
      <c r="I40" s="121"/>
    </row>
    <row r="41" spans="1:9" ht="7.5" customHeight="1">
      <c r="A41" s="373"/>
      <c r="B41" s="369"/>
      <c r="C41" s="369"/>
      <c r="D41" s="371"/>
      <c r="E41" s="121"/>
      <c r="F41" s="121"/>
      <c r="G41" s="121"/>
      <c r="I41" s="121"/>
    </row>
    <row r="42" spans="1:9" ht="7.5" customHeight="1">
      <c r="A42" s="142"/>
      <c r="B42" s="143"/>
      <c r="C42" s="142"/>
      <c r="D42" s="143"/>
      <c r="E42" s="121"/>
      <c r="F42" s="121"/>
      <c r="G42" s="121"/>
      <c r="I42" s="121"/>
    </row>
    <row r="43" spans="1:9" ht="7.5" customHeight="1">
      <c r="A43" s="383">
        <f>+男子個人戦データ記入欄!D43</f>
        <v>0</v>
      </c>
      <c r="B43" s="369"/>
      <c r="C43" s="368">
        <f>+男子個人戦データ記入欄!D45</f>
        <v>0</v>
      </c>
      <c r="D43" s="370">
        <f>+男子個人戦データ記入欄!$D$10</f>
        <v>0</v>
      </c>
      <c r="E43" s="121"/>
      <c r="F43" s="121"/>
      <c r="G43" s="121"/>
      <c r="I43" s="121"/>
    </row>
    <row r="44" spans="1:9" ht="7.5" customHeight="1">
      <c r="A44" s="383"/>
      <c r="B44" s="369"/>
      <c r="C44" s="369"/>
      <c r="D44" s="371"/>
      <c r="E44" s="121"/>
      <c r="F44" s="121"/>
      <c r="G44" s="121"/>
      <c r="I44" s="121"/>
    </row>
    <row r="45" spans="1:9" ht="7.5" customHeight="1">
      <c r="A45" s="383"/>
      <c r="B45" s="369"/>
      <c r="C45" s="369"/>
      <c r="D45" s="371"/>
      <c r="E45" s="121"/>
      <c r="F45" s="121"/>
      <c r="G45" s="121"/>
      <c r="I45" s="121"/>
    </row>
    <row r="46" spans="1:9" ht="7.5" customHeight="1">
      <c r="A46" s="383"/>
      <c r="B46" s="369"/>
      <c r="C46" s="369"/>
      <c r="D46" s="371" t="str">
        <f>IF(男子個人戦データ記入欄!$D$12="","",男子個人戦データ記入欄!$D$12)</f>
        <v/>
      </c>
      <c r="E46" s="121"/>
      <c r="F46" s="121"/>
      <c r="G46" s="121"/>
      <c r="I46" s="121"/>
    </row>
    <row r="47" spans="1:9" ht="7.5" customHeight="1">
      <c r="A47" s="372">
        <f>+$A$1</f>
        <v>0</v>
      </c>
      <c r="B47" s="369"/>
      <c r="C47" s="369"/>
      <c r="D47" s="371"/>
      <c r="E47" s="121"/>
      <c r="F47" s="121"/>
      <c r="G47" s="121"/>
      <c r="I47" s="121"/>
    </row>
    <row r="48" spans="1:9" ht="7.5" customHeight="1">
      <c r="A48" s="373"/>
      <c r="B48" s="369"/>
      <c r="C48" s="369"/>
      <c r="D48" s="371"/>
      <c r="E48" s="121"/>
      <c r="F48" s="121"/>
      <c r="G48" s="121"/>
      <c r="I48" s="121"/>
    </row>
    <row r="51" spans="1:16">
      <c r="A51" s="125" t="s">
        <v>187</v>
      </c>
      <c r="B51" s="118" t="s">
        <v>188</v>
      </c>
      <c r="C51" s="118" t="s">
        <v>189</v>
      </c>
      <c r="D51" s="118" t="s">
        <v>191</v>
      </c>
      <c r="E51" s="118" t="s">
        <v>191</v>
      </c>
      <c r="F51" s="118" t="s">
        <v>193</v>
      </c>
      <c r="G51" s="118" t="s">
        <v>194</v>
      </c>
      <c r="H51" s="118" t="s">
        <v>195</v>
      </c>
      <c r="I51" s="118"/>
      <c r="J51" s="154"/>
      <c r="K51" s="155"/>
      <c r="L51" s="153"/>
      <c r="M51" s="156"/>
      <c r="N51" s="156"/>
      <c r="O51" s="157"/>
      <c r="P51" s="141"/>
    </row>
    <row r="52" spans="1:16">
      <c r="A52" s="120" t="s">
        <v>216</v>
      </c>
      <c r="B52" s="121">
        <f>+男子個人戦データ記入欄!D47</f>
        <v>0</v>
      </c>
      <c r="C52" s="121">
        <f>+男子個人戦データ記入欄!D50</f>
        <v>0</v>
      </c>
      <c r="D52" s="130">
        <f>+$A$2</f>
        <v>0</v>
      </c>
      <c r="E52" s="130">
        <f>+$A$2</f>
        <v>0</v>
      </c>
      <c r="F52" s="121">
        <v>-1</v>
      </c>
      <c r="G52" s="130">
        <f>+男子個人戦データ記入欄!D48</f>
        <v>0</v>
      </c>
      <c r="H52" s="130">
        <f>+男子個人戦データ記入欄!D51</f>
        <v>0</v>
      </c>
      <c r="I52" s="158">
        <f>+男子個人戦データ記入欄!D53</f>
        <v>0</v>
      </c>
      <c r="J52" s="159">
        <f>+男子個人戦データ記入欄!D47</f>
        <v>0</v>
      </c>
      <c r="K52" s="160">
        <f>+男子個人戦データ記入欄!D50</f>
        <v>0</v>
      </c>
      <c r="L52" s="160" t="e">
        <f>LEFT(男子個人戦データ記入欄!D3,LEN(男子個人戦データ記入欄!D3)-2)</f>
        <v>#VALUE!</v>
      </c>
      <c r="M52" s="161" t="e">
        <f>VLOOKUP(O52,$H$63:$J$70,2,FALSE)</f>
        <v>#N/A</v>
      </c>
      <c r="N52" s="162" t="e">
        <f>VLOOKUP(O52,$H$63:$J$70,3,FALSE)</f>
        <v>#N/A</v>
      </c>
      <c r="O52" s="163">
        <f>+男子個人戦データ記入欄!D2</f>
        <v>0</v>
      </c>
      <c r="P52" s="131"/>
    </row>
    <row r="53" spans="1:16">
      <c r="A53" s="120" t="s">
        <v>216</v>
      </c>
      <c r="B53" s="121">
        <f>+男子個人戦データ記入欄!D54</f>
        <v>0</v>
      </c>
      <c r="C53" s="121">
        <f>+男子個人戦データ記入欄!D57</f>
        <v>0</v>
      </c>
      <c r="D53" s="130">
        <f t="shared" ref="D53:E55" si="0">+$A$2</f>
        <v>0</v>
      </c>
      <c r="E53" s="130">
        <f t="shared" si="0"/>
        <v>0</v>
      </c>
      <c r="F53" s="121">
        <v>-1</v>
      </c>
      <c r="G53" s="130">
        <f>+男子個人戦データ記入欄!D55</f>
        <v>0</v>
      </c>
      <c r="H53" s="130">
        <f>+男子個人戦データ記入欄!D58</f>
        <v>0</v>
      </c>
      <c r="I53" s="158">
        <f>+男子個人戦データ記入欄!D60</f>
        <v>0</v>
      </c>
      <c r="J53" s="159">
        <f>+男子個人戦データ記入欄!D54</f>
        <v>0</v>
      </c>
      <c r="K53" s="160">
        <f>+男子個人戦データ記入欄!D57</f>
        <v>0</v>
      </c>
      <c r="L53" s="160" t="e">
        <f>LEFT(男子個人戦データ記入欄!D3,LEN(男子個人戦データ記入欄!D3)-2)</f>
        <v>#VALUE!</v>
      </c>
      <c r="M53" s="161" t="e">
        <f>VLOOKUP(O53,$H$63:$J$70,2,FALSE)</f>
        <v>#N/A</v>
      </c>
      <c r="N53" s="162" t="e">
        <f>VLOOKUP(O53,$H$63:$J$70,3,FALSE)</f>
        <v>#N/A</v>
      </c>
      <c r="O53" s="163">
        <f>+男子個人戦データ記入欄!D2</f>
        <v>0</v>
      </c>
      <c r="P53" s="131"/>
    </row>
    <row r="54" spans="1:16">
      <c r="A54" s="120" t="s">
        <v>216</v>
      </c>
      <c r="B54" s="121">
        <f>+男子個人戦データ記入欄!D61</f>
        <v>0</v>
      </c>
      <c r="C54" s="121">
        <f>+男子個人戦データ記入欄!D64</f>
        <v>0</v>
      </c>
      <c r="D54" s="130">
        <f t="shared" si="0"/>
        <v>0</v>
      </c>
      <c r="E54" s="130">
        <f t="shared" si="0"/>
        <v>0</v>
      </c>
      <c r="F54" s="121">
        <v>-1</v>
      </c>
      <c r="G54" s="130">
        <f>+男子個人戦データ記入欄!D62</f>
        <v>0</v>
      </c>
      <c r="H54" s="130">
        <f>+男子個人戦データ記入欄!D65</f>
        <v>0</v>
      </c>
      <c r="I54" s="158">
        <f>+男子個人戦データ記入欄!D67</f>
        <v>0</v>
      </c>
      <c r="J54" s="159">
        <f>+男子個人戦データ記入欄!D61</f>
        <v>0</v>
      </c>
      <c r="K54" s="160">
        <f>+男子個人戦データ記入欄!D64</f>
        <v>0</v>
      </c>
      <c r="L54" s="160" t="e">
        <f>LEFT(男子個人戦データ記入欄!D3,LEN(男子個人戦データ記入欄!D3)-2)</f>
        <v>#VALUE!</v>
      </c>
      <c r="M54" s="161" t="e">
        <f>VLOOKUP(O54,$H$63:$J$70,2,FALSE)</f>
        <v>#N/A</v>
      </c>
      <c r="N54" s="162" t="e">
        <f>VLOOKUP(O54,$H$63:$J$70,3,FALSE)</f>
        <v>#N/A</v>
      </c>
      <c r="O54" s="163">
        <f>+男子個人戦データ記入欄!D2</f>
        <v>0</v>
      </c>
      <c r="P54" s="131"/>
    </row>
    <row r="55" spans="1:16">
      <c r="A55" s="120" t="s">
        <v>216</v>
      </c>
      <c r="B55" s="121">
        <f>+男子個人戦データ記入欄!D68</f>
        <v>0</v>
      </c>
      <c r="C55" s="121">
        <f>+男子個人戦データ記入欄!D71</f>
        <v>0</v>
      </c>
      <c r="D55" s="130">
        <f t="shared" si="0"/>
        <v>0</v>
      </c>
      <c r="E55" s="130">
        <f t="shared" si="0"/>
        <v>0</v>
      </c>
      <c r="F55" s="121">
        <v>-1</v>
      </c>
      <c r="G55" s="130">
        <f>+男子個人戦データ記入欄!D69</f>
        <v>0</v>
      </c>
      <c r="H55" s="130">
        <f>+男子個人戦データ記入欄!D72</f>
        <v>0</v>
      </c>
      <c r="I55" s="158">
        <f>+男子個人戦データ記入欄!D74</f>
        <v>0</v>
      </c>
      <c r="J55" s="140">
        <f>+男子個人戦データ記入欄!D68</f>
        <v>0</v>
      </c>
      <c r="K55" s="123">
        <f>+男子個人戦データ記入欄!D71</f>
        <v>0</v>
      </c>
      <c r="L55" s="123" t="e">
        <f>LEFT(男子個人戦データ記入欄!D3,LEN(男子個人戦データ記入欄!D3)-2)</f>
        <v>#VALUE!</v>
      </c>
      <c r="M55" s="161" t="e">
        <f>VLOOKUP(O55,$H$63:$J$70,2,FALSE)</f>
        <v>#N/A</v>
      </c>
      <c r="N55" s="162" t="e">
        <f>VLOOKUP(O55,$H$63:$J$70,3,FALSE)</f>
        <v>#N/A</v>
      </c>
      <c r="O55" s="158">
        <f>+男子個人戦データ記入欄!D2</f>
        <v>0</v>
      </c>
      <c r="P55" s="121"/>
    </row>
    <row r="56" spans="1:16">
      <c r="C56" s="121"/>
      <c r="E56" s="121"/>
      <c r="F56" s="121"/>
      <c r="G56" s="121"/>
      <c r="I56" s="121"/>
    </row>
    <row r="57" spans="1:16">
      <c r="A57" s="122" t="str">
        <f>+A52&amp;","&amp;B52&amp;","&amp;C52&amp;","&amp;D52&amp;","&amp;E52&amp;","&amp;F52&amp;","&amp;G52&amp;","&amp;H52</f>
        <v>BD,0,0,0,0,-1,0,0</v>
      </c>
      <c r="B57" s="123"/>
      <c r="C57" s="123"/>
      <c r="D57" s="123"/>
      <c r="E57" s="123"/>
      <c r="F57" s="123"/>
      <c r="G57" s="123"/>
      <c r="H57" s="123"/>
      <c r="I57" s="123"/>
      <c r="J57" s="121"/>
    </row>
    <row r="58" spans="1:16">
      <c r="A58" s="122" t="str">
        <f>+A53&amp;","&amp;B53&amp;","&amp;C53&amp;","&amp;D53&amp;","&amp;E53&amp;","&amp;F53&amp;","&amp;G53&amp;","&amp;H53</f>
        <v>BD,0,0,0,0,-1,0,0</v>
      </c>
      <c r="B58" s="123"/>
      <c r="C58" s="123"/>
      <c r="D58" s="123"/>
      <c r="E58" s="123"/>
      <c r="F58" s="123"/>
      <c r="G58" s="123"/>
      <c r="H58" s="123"/>
      <c r="I58" s="123"/>
      <c r="J58" s="121"/>
    </row>
    <row r="59" spans="1:16">
      <c r="A59" s="122" t="str">
        <f>+A54&amp;","&amp;B54&amp;","&amp;C54&amp;","&amp;D54&amp;","&amp;E54&amp;","&amp;F54&amp;","&amp;G54&amp;","&amp;H54</f>
        <v>BD,0,0,0,0,-1,0,0</v>
      </c>
      <c r="B59" s="123"/>
      <c r="C59" s="123"/>
      <c r="D59" s="123"/>
      <c r="E59" s="123"/>
      <c r="F59" s="123"/>
      <c r="G59" s="123"/>
      <c r="H59" s="123"/>
      <c r="I59" s="123"/>
      <c r="J59" s="121"/>
    </row>
    <row r="60" spans="1:16">
      <c r="A60" s="122" t="str">
        <f>+A55&amp;","&amp;B55&amp;","&amp;C55&amp;","&amp;D55&amp;","&amp;E55&amp;","&amp;F55&amp;","&amp;G55&amp;","&amp;H55</f>
        <v>BD,0,0,0,0,-1,0,0</v>
      </c>
      <c r="B60" s="123"/>
      <c r="C60" s="123"/>
      <c r="D60" s="123"/>
      <c r="E60" s="123"/>
      <c r="F60" s="123"/>
      <c r="G60" s="123"/>
      <c r="H60" s="123"/>
      <c r="I60" s="123"/>
      <c r="J60" s="121"/>
    </row>
    <row r="61" spans="1:16">
      <c r="C61" s="121"/>
      <c r="E61" s="121"/>
      <c r="F61" s="121"/>
      <c r="G61" s="121"/>
      <c r="I61" s="121"/>
    </row>
    <row r="63" spans="1:16" ht="6.75" customHeight="1">
      <c r="A63" s="374" t="s">
        <v>201</v>
      </c>
      <c r="B63" s="376"/>
      <c r="C63" s="378" t="s">
        <v>148</v>
      </c>
      <c r="D63" s="380" t="s">
        <v>202</v>
      </c>
      <c r="E63" s="121"/>
      <c r="F63" s="121"/>
      <c r="G63" s="121"/>
      <c r="H63" s="16" t="s">
        <v>48</v>
      </c>
      <c r="I63" s="152" t="s">
        <v>207</v>
      </c>
      <c r="J63" s="120">
        <v>1</v>
      </c>
    </row>
    <row r="64" spans="1:16" ht="6.75" customHeight="1">
      <c r="A64" s="375"/>
      <c r="B64" s="377"/>
      <c r="C64" s="379"/>
      <c r="D64" s="381"/>
      <c r="E64" s="121"/>
      <c r="F64" s="121"/>
      <c r="G64" s="121"/>
      <c r="H64" s="16" t="s">
        <v>49</v>
      </c>
      <c r="I64" s="152" t="s">
        <v>208</v>
      </c>
      <c r="J64" s="120">
        <v>2</v>
      </c>
    </row>
    <row r="65" spans="1:14" ht="6.75" customHeight="1">
      <c r="A65" s="375"/>
      <c r="B65" s="377"/>
      <c r="C65" s="379"/>
      <c r="D65" s="381"/>
      <c r="E65" s="121"/>
      <c r="F65" s="121"/>
      <c r="G65" s="121"/>
      <c r="H65" s="16" t="s">
        <v>50</v>
      </c>
      <c r="I65" s="152" t="s">
        <v>209</v>
      </c>
      <c r="J65" s="120">
        <v>3</v>
      </c>
    </row>
    <row r="66" spans="1:14" ht="6.75" customHeight="1">
      <c r="A66" s="375"/>
      <c r="B66" s="377"/>
      <c r="C66" s="379"/>
      <c r="D66" s="381" t="s">
        <v>203</v>
      </c>
      <c r="E66" s="121"/>
      <c r="F66" s="121"/>
      <c r="G66" s="121"/>
      <c r="H66" s="16" t="s">
        <v>43</v>
      </c>
      <c r="I66" s="152" t="s">
        <v>210</v>
      </c>
      <c r="J66" s="120">
        <v>4</v>
      </c>
    </row>
    <row r="67" spans="1:14" ht="6.75" customHeight="1">
      <c r="A67" s="382" t="s">
        <v>204</v>
      </c>
      <c r="B67" s="377"/>
      <c r="C67" s="379"/>
      <c r="D67" s="381"/>
      <c r="E67" s="127"/>
      <c r="F67" s="127"/>
      <c r="G67" s="127"/>
      <c r="H67" s="16" t="s">
        <v>44</v>
      </c>
      <c r="I67" s="152" t="s">
        <v>211</v>
      </c>
      <c r="J67" s="120">
        <v>5</v>
      </c>
      <c r="K67" s="127"/>
      <c r="L67" s="127"/>
      <c r="M67" s="127"/>
      <c r="N67" s="127"/>
    </row>
    <row r="68" spans="1:14" ht="6.75" customHeight="1">
      <c r="A68" s="382"/>
      <c r="B68" s="377"/>
      <c r="C68" s="379"/>
      <c r="D68" s="381"/>
      <c r="E68" s="127"/>
      <c r="F68" s="127"/>
      <c r="G68" s="127"/>
      <c r="H68" s="16" t="s">
        <v>47</v>
      </c>
      <c r="I68" s="152" t="s">
        <v>212</v>
      </c>
      <c r="J68" s="120">
        <v>6</v>
      </c>
      <c r="K68" s="127"/>
      <c r="L68" s="127"/>
      <c r="M68" s="127"/>
      <c r="N68" s="127"/>
    </row>
    <row r="69" spans="1:14" ht="7.5" customHeight="1">
      <c r="A69" s="367">
        <f>+男子個人戦データ記入欄!D47</f>
        <v>0</v>
      </c>
      <c r="B69" s="369"/>
      <c r="C69" s="368">
        <f>+男子個人戦データ記入欄!D49</f>
        <v>0</v>
      </c>
      <c r="D69" s="370">
        <f>+男子個人戦データ記入欄!$D$10</f>
        <v>0</v>
      </c>
      <c r="E69" s="121"/>
      <c r="F69" s="121"/>
      <c r="G69" s="121"/>
      <c r="H69" s="16" t="s">
        <v>45</v>
      </c>
      <c r="I69" s="152" t="s">
        <v>213</v>
      </c>
      <c r="J69" s="120">
        <v>7</v>
      </c>
    </row>
    <row r="70" spans="1:14" ht="7.5" customHeight="1">
      <c r="A70" s="367"/>
      <c r="B70" s="369"/>
      <c r="C70" s="369"/>
      <c r="D70" s="371"/>
      <c r="E70" s="121"/>
      <c r="F70" s="121"/>
      <c r="G70" s="121"/>
      <c r="H70" s="16" t="s">
        <v>46</v>
      </c>
      <c r="I70" s="152" t="s">
        <v>206</v>
      </c>
      <c r="J70" s="120">
        <v>8</v>
      </c>
    </row>
    <row r="71" spans="1:14" ht="7.5" customHeight="1">
      <c r="A71" s="367">
        <f>+男子個人戦データ記入欄!D50</f>
        <v>0</v>
      </c>
      <c r="B71" s="369"/>
      <c r="C71" s="368">
        <f>+男子個人戦データ記入欄!D52</f>
        <v>0</v>
      </c>
      <c r="D71" s="371"/>
      <c r="E71" s="121"/>
      <c r="F71" s="121"/>
      <c r="G71" s="121"/>
      <c r="I71" s="121"/>
    </row>
    <row r="72" spans="1:14" ht="7.5" customHeight="1">
      <c r="A72" s="367"/>
      <c r="B72" s="369"/>
      <c r="C72" s="369"/>
      <c r="D72" s="371" t="str">
        <f>IF(男子個人戦データ記入欄!$D$12="","",男子個人戦データ記入欄!$D$12)</f>
        <v/>
      </c>
      <c r="E72" s="121"/>
      <c r="F72" s="121"/>
      <c r="G72" s="121"/>
      <c r="I72" s="121"/>
    </row>
    <row r="73" spans="1:14" ht="7.5" customHeight="1">
      <c r="A73" s="372">
        <f>+$A$1</f>
        <v>0</v>
      </c>
      <c r="B73" s="369"/>
      <c r="C73" s="369"/>
      <c r="D73" s="371"/>
      <c r="E73" s="121"/>
      <c r="F73" s="121"/>
      <c r="G73" s="121"/>
      <c r="I73" s="121"/>
    </row>
    <row r="74" spans="1:14" ht="7.5" customHeight="1">
      <c r="A74" s="373"/>
      <c r="B74" s="369"/>
      <c r="C74" s="369"/>
      <c r="D74" s="371"/>
      <c r="E74" s="121"/>
      <c r="F74" s="121"/>
      <c r="G74" s="121"/>
      <c r="I74" s="121"/>
    </row>
    <row r="75" spans="1:14" ht="7.5" customHeight="1">
      <c r="A75" s="142"/>
      <c r="B75" s="143"/>
      <c r="C75" s="142"/>
      <c r="D75" s="143"/>
      <c r="E75" s="121"/>
      <c r="F75" s="121"/>
      <c r="G75" s="121"/>
      <c r="I75" s="121"/>
    </row>
    <row r="76" spans="1:14" ht="7.5" customHeight="1">
      <c r="A76" s="367">
        <f>+男子個人戦データ記入欄!D54</f>
        <v>0</v>
      </c>
      <c r="B76" s="369"/>
      <c r="C76" s="368">
        <f>+男子個人戦データ記入欄!D56</f>
        <v>0</v>
      </c>
      <c r="D76" s="370">
        <f>+男子個人戦データ記入欄!$D$10</f>
        <v>0</v>
      </c>
      <c r="E76" s="121"/>
      <c r="F76" s="121"/>
      <c r="G76" s="121"/>
      <c r="I76" s="121"/>
    </row>
    <row r="77" spans="1:14" ht="7.5" customHeight="1">
      <c r="A77" s="367"/>
      <c r="B77" s="369"/>
      <c r="C77" s="369"/>
      <c r="D77" s="371"/>
      <c r="E77" s="121"/>
      <c r="F77" s="121"/>
      <c r="G77" s="121"/>
      <c r="I77" s="121"/>
    </row>
    <row r="78" spans="1:14" ht="7.5" customHeight="1">
      <c r="A78" s="367">
        <f>+男子個人戦データ記入欄!D57</f>
        <v>0</v>
      </c>
      <c r="B78" s="369"/>
      <c r="C78" s="368">
        <f>+男子個人戦データ記入欄!D59</f>
        <v>0</v>
      </c>
      <c r="D78" s="371"/>
      <c r="E78" s="121"/>
      <c r="F78" s="121"/>
      <c r="G78" s="121"/>
      <c r="I78" s="121"/>
    </row>
    <row r="79" spans="1:14" ht="7.5" customHeight="1">
      <c r="A79" s="367"/>
      <c r="B79" s="369"/>
      <c r="C79" s="369"/>
      <c r="D79" s="371" t="str">
        <f>IF(男子個人戦データ記入欄!$D$12="","",男子個人戦データ記入欄!$D$12)</f>
        <v/>
      </c>
      <c r="E79" s="121"/>
      <c r="F79" s="121"/>
      <c r="G79" s="121"/>
      <c r="I79" s="121"/>
    </row>
    <row r="80" spans="1:14" ht="7.5" customHeight="1">
      <c r="A80" s="372">
        <f>+$A$1</f>
        <v>0</v>
      </c>
      <c r="B80" s="369"/>
      <c r="C80" s="369"/>
      <c r="D80" s="371"/>
      <c r="E80" s="121"/>
      <c r="F80" s="121"/>
      <c r="G80" s="121"/>
      <c r="I80" s="121"/>
    </row>
    <row r="81" spans="1:9" ht="7.5" customHeight="1">
      <c r="A81" s="373"/>
      <c r="B81" s="369"/>
      <c r="C81" s="369"/>
      <c r="D81" s="371"/>
      <c r="E81" s="121"/>
      <c r="F81" s="121"/>
      <c r="G81" s="121"/>
      <c r="I81" s="121"/>
    </row>
    <row r="82" spans="1:9" ht="7.5" customHeight="1">
      <c r="A82" s="142"/>
      <c r="B82" s="143"/>
      <c r="C82" s="142"/>
      <c r="D82" s="143"/>
      <c r="E82" s="121"/>
      <c r="F82" s="121"/>
      <c r="G82" s="121"/>
      <c r="I82" s="121"/>
    </row>
    <row r="83" spans="1:9" ht="7.5" customHeight="1">
      <c r="A83" s="367">
        <f>+男子個人戦データ記入欄!D61</f>
        <v>0</v>
      </c>
      <c r="B83" s="369"/>
      <c r="C83" s="368">
        <f>+男子個人戦データ記入欄!D63</f>
        <v>0</v>
      </c>
      <c r="D83" s="370">
        <f>+男子個人戦データ記入欄!$D$10</f>
        <v>0</v>
      </c>
      <c r="E83" s="121"/>
      <c r="F83" s="121"/>
      <c r="G83" s="121"/>
      <c r="I83" s="121"/>
    </row>
    <row r="84" spans="1:9" ht="7.5" customHeight="1">
      <c r="A84" s="367"/>
      <c r="B84" s="369"/>
      <c r="C84" s="369"/>
      <c r="D84" s="371"/>
      <c r="E84" s="121"/>
      <c r="F84" s="121"/>
      <c r="G84" s="121"/>
      <c r="I84" s="121"/>
    </row>
    <row r="85" spans="1:9" ht="7.5" customHeight="1">
      <c r="A85" s="367">
        <f>+男子個人戦データ記入欄!D64</f>
        <v>0</v>
      </c>
      <c r="B85" s="369"/>
      <c r="C85" s="368">
        <f>+男子個人戦データ記入欄!D66</f>
        <v>0</v>
      </c>
      <c r="D85" s="371"/>
      <c r="E85" s="121"/>
      <c r="F85" s="121"/>
      <c r="G85" s="121"/>
      <c r="I85" s="121"/>
    </row>
    <row r="86" spans="1:9" ht="7.5" customHeight="1">
      <c r="A86" s="367"/>
      <c r="B86" s="369"/>
      <c r="C86" s="369"/>
      <c r="D86" s="371" t="str">
        <f>IF(男子個人戦データ記入欄!$D$12="","",男子個人戦データ記入欄!$D$12)</f>
        <v/>
      </c>
      <c r="E86" s="121"/>
      <c r="F86" s="121"/>
      <c r="G86" s="121"/>
      <c r="I86" s="121"/>
    </row>
    <row r="87" spans="1:9" ht="7.5" customHeight="1">
      <c r="A87" s="372">
        <f>+$A$1</f>
        <v>0</v>
      </c>
      <c r="B87" s="369"/>
      <c r="C87" s="369"/>
      <c r="D87" s="371"/>
      <c r="E87" s="121"/>
      <c r="F87" s="121"/>
      <c r="G87" s="121"/>
      <c r="I87" s="121"/>
    </row>
    <row r="88" spans="1:9" ht="7.5" customHeight="1">
      <c r="A88" s="373"/>
      <c r="B88" s="369"/>
      <c r="C88" s="369"/>
      <c r="D88" s="371"/>
      <c r="E88" s="121"/>
      <c r="F88" s="121"/>
      <c r="G88" s="121"/>
      <c r="I88" s="121"/>
    </row>
    <row r="89" spans="1:9" ht="7.5" customHeight="1">
      <c r="A89" s="142"/>
      <c r="B89" s="143"/>
      <c r="C89" s="142"/>
      <c r="D89" s="143"/>
      <c r="E89" s="121"/>
      <c r="F89" s="121"/>
      <c r="G89" s="121"/>
      <c r="I89" s="121"/>
    </row>
    <row r="90" spans="1:9" ht="7.5" customHeight="1">
      <c r="A90" s="367">
        <f>+男子個人戦データ記入欄!D68</f>
        <v>0</v>
      </c>
      <c r="B90" s="369"/>
      <c r="C90" s="368">
        <f>+男子個人戦データ記入欄!D70</f>
        <v>0</v>
      </c>
      <c r="D90" s="370">
        <f>+男子個人戦データ記入欄!$D$10</f>
        <v>0</v>
      </c>
      <c r="E90" s="121"/>
      <c r="F90" s="121"/>
      <c r="G90" s="121"/>
      <c r="I90" s="121"/>
    </row>
    <row r="91" spans="1:9" ht="7.5" customHeight="1">
      <c r="A91" s="367"/>
      <c r="B91" s="369"/>
      <c r="C91" s="369"/>
      <c r="D91" s="371"/>
      <c r="E91" s="121"/>
      <c r="F91" s="121"/>
      <c r="G91" s="121"/>
      <c r="I91" s="121"/>
    </row>
    <row r="92" spans="1:9" ht="7.5" customHeight="1">
      <c r="A92" s="367">
        <f>+男子個人戦データ記入欄!D71</f>
        <v>0</v>
      </c>
      <c r="B92" s="369"/>
      <c r="C92" s="368">
        <f>+男子個人戦データ記入欄!D73</f>
        <v>0</v>
      </c>
      <c r="D92" s="371"/>
      <c r="E92" s="121"/>
      <c r="F92" s="121"/>
      <c r="G92" s="121"/>
      <c r="I92" s="121"/>
    </row>
    <row r="93" spans="1:9" ht="7.5" customHeight="1">
      <c r="A93" s="367"/>
      <c r="B93" s="369"/>
      <c r="C93" s="369"/>
      <c r="D93" s="371" t="str">
        <f>IF(男子個人戦データ記入欄!$D$12="","",男子個人戦データ記入欄!$D$12)</f>
        <v/>
      </c>
      <c r="E93" s="121"/>
      <c r="F93" s="121"/>
      <c r="G93" s="121"/>
      <c r="I93" s="121"/>
    </row>
    <row r="94" spans="1:9" ht="7.5" customHeight="1">
      <c r="A94" s="372">
        <f>+$A$1</f>
        <v>0</v>
      </c>
      <c r="B94" s="369"/>
      <c r="C94" s="369"/>
      <c r="D94" s="371"/>
      <c r="E94" s="121"/>
      <c r="F94" s="121"/>
      <c r="G94" s="121"/>
      <c r="I94" s="121"/>
    </row>
    <row r="95" spans="1:9" ht="7.5" customHeight="1">
      <c r="A95" s="373"/>
      <c r="B95" s="369"/>
      <c r="C95" s="369"/>
      <c r="D95" s="371"/>
      <c r="E95" s="121"/>
      <c r="F95" s="121"/>
      <c r="G95" s="121"/>
      <c r="I95" s="121"/>
    </row>
  </sheetData>
  <mergeCells count="72">
    <mergeCell ref="A16:A19"/>
    <mergeCell ref="B16:B21"/>
    <mergeCell ref="C16:C21"/>
    <mergeCell ref="C29:C34"/>
    <mergeCell ref="A33:A34"/>
    <mergeCell ref="A20:A21"/>
    <mergeCell ref="A22:A25"/>
    <mergeCell ref="A26:A27"/>
    <mergeCell ref="B22:B27"/>
    <mergeCell ref="C22:C27"/>
    <mergeCell ref="A29:A32"/>
    <mergeCell ref="B29:B34"/>
    <mergeCell ref="D32:D34"/>
    <mergeCell ref="A43:A46"/>
    <mergeCell ref="B43:B48"/>
    <mergeCell ref="C43:C48"/>
    <mergeCell ref="A47:A48"/>
    <mergeCell ref="A36:A39"/>
    <mergeCell ref="B36:B41"/>
    <mergeCell ref="C36:C41"/>
    <mergeCell ref="A40:A41"/>
    <mergeCell ref="D36:D38"/>
    <mergeCell ref="D39:D41"/>
    <mergeCell ref="D43:D45"/>
    <mergeCell ref="D46:D48"/>
    <mergeCell ref="D16:D18"/>
    <mergeCell ref="D19:D21"/>
    <mergeCell ref="D22:D24"/>
    <mergeCell ref="D25:D27"/>
    <mergeCell ref="D29:D31"/>
    <mergeCell ref="A63:A66"/>
    <mergeCell ref="B63:B68"/>
    <mergeCell ref="C63:C68"/>
    <mergeCell ref="D63:D65"/>
    <mergeCell ref="D66:D68"/>
    <mergeCell ref="A67:A68"/>
    <mergeCell ref="B69:B74"/>
    <mergeCell ref="D69:D71"/>
    <mergeCell ref="D72:D74"/>
    <mergeCell ref="A73:A74"/>
    <mergeCell ref="A69:A70"/>
    <mergeCell ref="A71:A72"/>
    <mergeCell ref="C69:C70"/>
    <mergeCell ref="C73:C74"/>
    <mergeCell ref="C71:C72"/>
    <mergeCell ref="C87:C88"/>
    <mergeCell ref="A83:A84"/>
    <mergeCell ref="C83:C84"/>
    <mergeCell ref="B83:B88"/>
    <mergeCell ref="D76:D78"/>
    <mergeCell ref="D79:D81"/>
    <mergeCell ref="A80:A81"/>
    <mergeCell ref="C80:C81"/>
    <mergeCell ref="B76:B81"/>
    <mergeCell ref="A76:A77"/>
    <mergeCell ref="C76:C77"/>
    <mergeCell ref="A78:A79"/>
    <mergeCell ref="C78:C79"/>
    <mergeCell ref="B90:B95"/>
    <mergeCell ref="D90:D92"/>
    <mergeCell ref="D93:D95"/>
    <mergeCell ref="A94:A95"/>
    <mergeCell ref="A90:A91"/>
    <mergeCell ref="C90:C91"/>
    <mergeCell ref="A92:A93"/>
    <mergeCell ref="C92:C93"/>
    <mergeCell ref="C94:C95"/>
    <mergeCell ref="D83:D85"/>
    <mergeCell ref="D86:D88"/>
    <mergeCell ref="A87:A88"/>
    <mergeCell ref="A85:A86"/>
    <mergeCell ref="C85:C8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5"/>
  <sheetViews>
    <sheetView workbookViewId="0">
      <selection activeCell="A2" sqref="A2"/>
    </sheetView>
  </sheetViews>
  <sheetFormatPr defaultColWidth="11" defaultRowHeight="14.25"/>
  <cols>
    <col min="1" max="1" width="10.125" style="120" customWidth="1"/>
    <col min="2" max="2" width="11.25" style="121" customWidth="1"/>
    <col min="3" max="3" width="11.25" style="120" customWidth="1"/>
    <col min="4" max="4" width="11.25" style="121" customWidth="1"/>
    <col min="5" max="7" width="11.25" style="120" customWidth="1"/>
    <col min="8" max="8" width="11.25" style="121" customWidth="1"/>
    <col min="9" max="9" width="11.25" style="120" customWidth="1"/>
    <col min="10" max="12" width="8.75" style="120" customWidth="1"/>
    <col min="13" max="16384" width="11" style="120"/>
  </cols>
  <sheetData>
    <row r="1" spans="1:12">
      <c r="A1" s="129">
        <f>+女子個人戦データ記入欄!D3</f>
        <v>0</v>
      </c>
      <c r="B1" s="117"/>
      <c r="C1" s="117"/>
      <c r="D1" s="117"/>
      <c r="E1" s="119"/>
      <c r="F1" s="120" t="s">
        <v>151</v>
      </c>
      <c r="G1" s="144">
        <f>+A1</f>
        <v>0</v>
      </c>
      <c r="H1" s="130">
        <f>+女子個人戦データ記入欄!D15</f>
        <v>0</v>
      </c>
      <c r="I1" s="130">
        <f>+女子個人戦データ記入欄!D17</f>
        <v>0</v>
      </c>
      <c r="J1" s="121"/>
    </row>
    <row r="2" spans="1:12">
      <c r="A2" s="132"/>
      <c r="B2" s="133"/>
      <c r="C2" s="133"/>
      <c r="D2" s="133"/>
      <c r="E2" s="119"/>
      <c r="F2" s="120" t="s">
        <v>151</v>
      </c>
      <c r="G2" s="144">
        <f>+A1</f>
        <v>0</v>
      </c>
      <c r="H2" s="130">
        <f>+女子個人戦データ記入欄!D24</f>
        <v>0</v>
      </c>
      <c r="I2" s="130">
        <f>+女子個人戦データ記入欄!D26</f>
        <v>0</v>
      </c>
      <c r="J2" s="130">
        <f>+女子個人戦データ記入欄!D30</f>
        <v>0</v>
      </c>
    </row>
    <row r="3" spans="1:12">
      <c r="C3" s="121"/>
      <c r="E3" s="121"/>
      <c r="F3" s="121"/>
      <c r="G3" s="121"/>
      <c r="I3" s="121"/>
      <c r="J3" s="121"/>
    </row>
    <row r="4" spans="1:12">
      <c r="A4" s="126" t="s">
        <v>196</v>
      </c>
      <c r="B4" s="118" t="s">
        <v>197</v>
      </c>
      <c r="C4" s="118" t="s">
        <v>190</v>
      </c>
      <c r="D4" s="118" t="s">
        <v>192</v>
      </c>
      <c r="E4" s="118" t="s">
        <v>3</v>
      </c>
      <c r="F4" s="121"/>
      <c r="H4" s="120"/>
    </row>
    <row r="5" spans="1:12">
      <c r="A5" s="120" t="s">
        <v>217</v>
      </c>
      <c r="B5" s="130">
        <f>+女子個人戦データ記入欄!D31</f>
        <v>0</v>
      </c>
      <c r="C5" s="130">
        <f>+$A$2</f>
        <v>0</v>
      </c>
      <c r="D5" s="121">
        <v>-1</v>
      </c>
      <c r="E5" s="130">
        <f>+女子個人戦データ記入欄!D32</f>
        <v>0</v>
      </c>
      <c r="F5" s="121"/>
      <c r="G5" s="168">
        <f>+女子個人戦データ記入欄!D34</f>
        <v>0</v>
      </c>
      <c r="H5" s="170">
        <f>+女子個人戦データ記入欄!D31</f>
        <v>0</v>
      </c>
      <c r="I5" s="165" t="e">
        <f>LEFT(女子個人戦データ記入欄!D3,LEN(女子個人戦データ記入欄!D3)-2)</f>
        <v>#VALUE!</v>
      </c>
      <c r="J5" s="166" t="e">
        <f>VLOOKUP(L5,$H$63:$J$70,2,FALSE)</f>
        <v>#N/A</v>
      </c>
      <c r="K5" s="167" t="e">
        <f>VLOOKUP(L5,$H$63:$J$70,3,FALSE)</f>
        <v>#N/A</v>
      </c>
      <c r="L5" s="169">
        <f>+女子個人戦データ記入欄!D2</f>
        <v>0</v>
      </c>
    </row>
    <row r="6" spans="1:12">
      <c r="A6" s="120" t="s">
        <v>217</v>
      </c>
      <c r="B6" s="121">
        <f>+女子個人戦データ記入欄!D35</f>
        <v>0</v>
      </c>
      <c r="C6" s="130">
        <f>+$A$2</f>
        <v>0</v>
      </c>
      <c r="D6" s="121">
        <v>-1</v>
      </c>
      <c r="E6" s="130">
        <f>+女子個人戦データ記入欄!D36</f>
        <v>0</v>
      </c>
      <c r="F6" s="121"/>
      <c r="G6" s="168">
        <f>+女子個人戦データ記入欄!D38</f>
        <v>0</v>
      </c>
      <c r="H6" s="164">
        <f>+女子個人戦データ記入欄!D35</f>
        <v>0</v>
      </c>
      <c r="I6" s="165" t="e">
        <f>LEFT(女子個人戦データ記入欄!D3,LEN(女子個人戦データ記入欄!D3)-2)</f>
        <v>#VALUE!</v>
      </c>
      <c r="J6" s="166" t="e">
        <f>VLOOKUP(L6,$H$63:$J$70,2,FALSE)</f>
        <v>#N/A</v>
      </c>
      <c r="K6" s="167" t="e">
        <f>VLOOKUP(L6,$H$63:$J$70,3,FALSE)</f>
        <v>#N/A</v>
      </c>
      <c r="L6" s="169">
        <f>+女子個人戦データ記入欄!D2</f>
        <v>0</v>
      </c>
    </row>
    <row r="7" spans="1:12">
      <c r="A7" s="120" t="s">
        <v>217</v>
      </c>
      <c r="B7" s="121">
        <f>+女子個人戦データ記入欄!D39</f>
        <v>0</v>
      </c>
      <c r="C7" s="130">
        <f>+$A$2</f>
        <v>0</v>
      </c>
      <c r="D7" s="121">
        <v>-1</v>
      </c>
      <c r="E7" s="130">
        <f>+女子個人戦データ記入欄!D40</f>
        <v>0</v>
      </c>
      <c r="F7" s="121"/>
      <c r="G7" s="168">
        <f>+女子個人戦データ記入欄!D42</f>
        <v>0</v>
      </c>
      <c r="H7" s="164">
        <f>+女子個人戦データ記入欄!D39</f>
        <v>0</v>
      </c>
      <c r="I7" s="165" t="e">
        <f>LEFT(女子個人戦データ記入欄!D3,LEN(女子個人戦データ記入欄!D3)-2)</f>
        <v>#VALUE!</v>
      </c>
      <c r="J7" s="166" t="e">
        <f>VLOOKUP(L7,$H$63:$J$70,2,FALSE)</f>
        <v>#N/A</v>
      </c>
      <c r="K7" s="167" t="e">
        <f>VLOOKUP(L7,$H$63:$J$70,3,FALSE)</f>
        <v>#N/A</v>
      </c>
      <c r="L7" s="169">
        <f>+女子個人戦データ記入欄!D2</f>
        <v>0</v>
      </c>
    </row>
    <row r="8" spans="1:12">
      <c r="A8" s="120" t="s">
        <v>217</v>
      </c>
      <c r="B8" s="121">
        <f>+女子個人戦データ記入欄!D43</f>
        <v>0</v>
      </c>
      <c r="C8" s="130">
        <f>+$A$2</f>
        <v>0</v>
      </c>
      <c r="D8" s="121">
        <v>-1</v>
      </c>
      <c r="E8" s="130">
        <f>+女子個人戦データ記入欄!D44</f>
        <v>0</v>
      </c>
      <c r="F8" s="121"/>
      <c r="G8" s="168">
        <f>+女子個人戦データ記入欄!D46</f>
        <v>0</v>
      </c>
      <c r="H8" s="164">
        <f>+女子個人戦データ記入欄!D43</f>
        <v>0</v>
      </c>
      <c r="I8" s="165" t="e">
        <f>LEFT(女子個人戦データ記入欄!D3,LEN(女子個人戦データ記入欄!D3)-2)</f>
        <v>#VALUE!</v>
      </c>
      <c r="J8" s="166" t="e">
        <f>VLOOKUP(L8,$H$63:$J$70,2,FALSE)</f>
        <v>#N/A</v>
      </c>
      <c r="K8" s="167" t="e">
        <f>VLOOKUP(L8,$H$63:$J$70,3,FALSE)</f>
        <v>#N/A</v>
      </c>
      <c r="L8" s="169">
        <f>+女子個人戦データ記入欄!D2</f>
        <v>0</v>
      </c>
    </row>
    <row r="9" spans="1:12">
      <c r="C9" s="121"/>
      <c r="E9" s="121"/>
      <c r="F9" s="121"/>
      <c r="G9" s="127"/>
      <c r="I9" s="121"/>
    </row>
    <row r="10" spans="1:12">
      <c r="A10" s="122" t="str">
        <f>+A5&amp;","&amp;B5&amp;","&amp;C5&amp;","&amp;D5&amp;","&amp;E5&amp;""</f>
        <v>GS,0,0,-1,0</v>
      </c>
      <c r="B10" s="128"/>
      <c r="C10" s="128"/>
      <c r="D10" s="128"/>
      <c r="E10" s="128"/>
      <c r="F10" s="123"/>
      <c r="G10" s="124"/>
      <c r="H10" s="124"/>
      <c r="I10" s="124"/>
    </row>
    <row r="11" spans="1:12">
      <c r="A11" s="122" t="str">
        <f>+A6&amp;","&amp;B6&amp;","&amp;C6&amp;","&amp;D6&amp;","&amp;E6&amp;""</f>
        <v>GS,0,0,-1,0</v>
      </c>
      <c r="B11" s="123"/>
      <c r="C11" s="123"/>
      <c r="D11" s="123"/>
      <c r="E11" s="123"/>
      <c r="F11" s="123"/>
      <c r="G11" s="124"/>
      <c r="H11" s="123"/>
      <c r="I11" s="123"/>
    </row>
    <row r="12" spans="1:12">
      <c r="A12" s="122" t="str">
        <f>+A7&amp;","&amp;B7&amp;","&amp;C7&amp;","&amp;D7&amp;","&amp;E7&amp;""</f>
        <v>GS,0,0,-1,0</v>
      </c>
      <c r="B12" s="123"/>
      <c r="C12" s="123"/>
      <c r="D12" s="123"/>
      <c r="E12" s="123"/>
      <c r="F12" s="123"/>
      <c r="G12" s="124"/>
      <c r="H12" s="123"/>
      <c r="I12" s="123"/>
    </row>
    <row r="13" spans="1:12">
      <c r="A13" s="122" t="str">
        <f>+A8&amp;","&amp;B8&amp;","&amp;C8&amp;","&amp;D8&amp;","&amp;E8&amp;""</f>
        <v>GS,0,0,-1,0</v>
      </c>
      <c r="B13" s="123"/>
      <c r="C13" s="123"/>
      <c r="D13" s="123"/>
      <c r="E13" s="123"/>
      <c r="F13" s="123"/>
      <c r="G13" s="124"/>
      <c r="H13" s="123"/>
      <c r="I13" s="123"/>
    </row>
    <row r="14" spans="1:12">
      <c r="A14" s="121"/>
      <c r="C14" s="121"/>
      <c r="E14" s="121"/>
      <c r="F14" s="121"/>
      <c r="G14" s="121"/>
      <c r="I14" s="121"/>
    </row>
    <row r="15" spans="1:12">
      <c r="A15" s="121"/>
      <c r="C15" s="121"/>
      <c r="E15" s="121"/>
      <c r="F15" s="121"/>
      <c r="G15" s="121"/>
      <c r="I15" s="121"/>
    </row>
    <row r="16" spans="1:12" ht="6.75" customHeight="1">
      <c r="A16" s="374" t="s">
        <v>201</v>
      </c>
      <c r="B16" s="376"/>
      <c r="C16" s="378" t="s">
        <v>148</v>
      </c>
      <c r="D16" s="380" t="s">
        <v>202</v>
      </c>
      <c r="E16" s="121"/>
      <c r="F16" s="121"/>
      <c r="G16" s="121"/>
      <c r="I16" s="121"/>
    </row>
    <row r="17" spans="1:14" ht="6.75" customHeight="1">
      <c r="A17" s="375"/>
      <c r="B17" s="377"/>
      <c r="C17" s="379"/>
      <c r="D17" s="381"/>
      <c r="E17" s="121"/>
      <c r="F17" s="121"/>
      <c r="G17" s="121"/>
      <c r="I17" s="121"/>
    </row>
    <row r="18" spans="1:14" ht="6.75" customHeight="1">
      <c r="A18" s="375"/>
      <c r="B18" s="377"/>
      <c r="C18" s="379"/>
      <c r="D18" s="381"/>
      <c r="E18" s="121"/>
      <c r="F18" s="121"/>
      <c r="G18" s="121"/>
      <c r="I18" s="121"/>
    </row>
    <row r="19" spans="1:14" ht="6.75" customHeight="1">
      <c r="A19" s="375"/>
      <c r="B19" s="377"/>
      <c r="C19" s="379"/>
      <c r="D19" s="381" t="s">
        <v>203</v>
      </c>
      <c r="E19" s="121"/>
      <c r="F19" s="121"/>
      <c r="G19" s="121"/>
      <c r="I19" s="121"/>
    </row>
    <row r="20" spans="1:14" ht="6.75" customHeight="1">
      <c r="A20" s="382" t="s">
        <v>204</v>
      </c>
      <c r="B20" s="377"/>
      <c r="C20" s="379"/>
      <c r="D20" s="381"/>
      <c r="E20" s="127"/>
      <c r="F20" s="127"/>
      <c r="G20" s="127"/>
      <c r="H20" s="127"/>
      <c r="I20" s="127"/>
      <c r="J20" s="127"/>
      <c r="K20" s="127"/>
      <c r="L20" s="127"/>
      <c r="M20" s="127"/>
      <c r="N20" s="127"/>
    </row>
    <row r="21" spans="1:14" ht="6.75" customHeight="1">
      <c r="A21" s="382"/>
      <c r="B21" s="377"/>
      <c r="C21" s="379"/>
      <c r="D21" s="381"/>
      <c r="E21" s="127"/>
      <c r="F21" s="127"/>
      <c r="G21" s="127"/>
      <c r="H21" s="127"/>
      <c r="I21" s="127"/>
      <c r="J21" s="127"/>
      <c r="K21" s="127"/>
      <c r="L21" s="127"/>
      <c r="M21" s="127"/>
      <c r="N21" s="127"/>
    </row>
    <row r="22" spans="1:14" ht="7.5" customHeight="1">
      <c r="A22" s="384">
        <f>+女子個人戦データ記入欄!D31</f>
        <v>0</v>
      </c>
      <c r="B22" s="369"/>
      <c r="C22" s="368">
        <f>+女子個人戦データ記入欄!D33</f>
        <v>0</v>
      </c>
      <c r="D22" s="370">
        <f>+女子個人戦データ記入欄!$D$10</f>
        <v>0</v>
      </c>
      <c r="E22" s="121"/>
      <c r="F22" s="121"/>
      <c r="G22" s="121"/>
      <c r="I22" s="121"/>
    </row>
    <row r="23" spans="1:14" ht="7.5" customHeight="1">
      <c r="A23" s="383"/>
      <c r="B23" s="369"/>
      <c r="C23" s="369"/>
      <c r="D23" s="371"/>
      <c r="E23" s="121"/>
      <c r="F23" s="121"/>
      <c r="G23" s="121"/>
      <c r="I23" s="121"/>
    </row>
    <row r="24" spans="1:14" ht="7.5" customHeight="1">
      <c r="A24" s="383"/>
      <c r="B24" s="369"/>
      <c r="C24" s="369"/>
      <c r="D24" s="371"/>
      <c r="E24" s="121"/>
      <c r="F24" s="121"/>
      <c r="G24" s="121"/>
      <c r="I24" s="121"/>
    </row>
    <row r="25" spans="1:14" ht="7.5" customHeight="1">
      <c r="A25" s="383"/>
      <c r="B25" s="369"/>
      <c r="C25" s="369"/>
      <c r="D25" s="371" t="str">
        <f>IF(女子個人戦データ記入欄!$D$12="","",女子個人戦データ記入欄!$D$12)</f>
        <v/>
      </c>
      <c r="E25" s="121"/>
      <c r="F25" s="121"/>
      <c r="G25" s="121"/>
      <c r="I25" s="121"/>
    </row>
    <row r="26" spans="1:14" ht="7.5" customHeight="1">
      <c r="A26" s="372">
        <f>+$A$1</f>
        <v>0</v>
      </c>
      <c r="B26" s="369"/>
      <c r="C26" s="369"/>
      <c r="D26" s="371"/>
      <c r="E26" s="121"/>
      <c r="F26" s="121"/>
      <c r="G26" s="121"/>
      <c r="I26" s="121"/>
    </row>
    <row r="27" spans="1:14" ht="7.5" customHeight="1">
      <c r="A27" s="373"/>
      <c r="B27" s="369"/>
      <c r="C27" s="369"/>
      <c r="D27" s="371"/>
      <c r="E27" s="121"/>
      <c r="F27" s="121"/>
      <c r="G27" s="121"/>
      <c r="I27" s="121"/>
    </row>
    <row r="28" spans="1:14" ht="7.5" customHeight="1">
      <c r="A28" s="142"/>
      <c r="B28" s="143"/>
      <c r="C28" s="142"/>
      <c r="D28" s="143"/>
      <c r="E28" s="121"/>
      <c r="F28" s="121"/>
      <c r="G28" s="121"/>
      <c r="I28" s="121"/>
    </row>
    <row r="29" spans="1:14" ht="7.5" customHeight="1">
      <c r="A29" s="383">
        <f>+女子個人戦データ記入欄!D35</f>
        <v>0</v>
      </c>
      <c r="B29" s="369"/>
      <c r="C29" s="368">
        <f>+女子個人戦データ記入欄!D37</f>
        <v>0</v>
      </c>
      <c r="D29" s="370">
        <f>+女子個人戦データ記入欄!$D$10</f>
        <v>0</v>
      </c>
      <c r="E29" s="121"/>
      <c r="F29" s="121"/>
      <c r="G29" s="121"/>
      <c r="I29" s="121"/>
    </row>
    <row r="30" spans="1:14" ht="7.5" customHeight="1">
      <c r="A30" s="383"/>
      <c r="B30" s="369"/>
      <c r="C30" s="369"/>
      <c r="D30" s="371"/>
      <c r="E30" s="121"/>
      <c r="F30" s="121"/>
      <c r="G30" s="121"/>
      <c r="I30" s="121"/>
    </row>
    <row r="31" spans="1:14" ht="7.5" customHeight="1">
      <c r="A31" s="383"/>
      <c r="B31" s="369"/>
      <c r="C31" s="369"/>
      <c r="D31" s="371"/>
      <c r="E31" s="121"/>
      <c r="F31" s="121"/>
      <c r="G31" s="121"/>
      <c r="I31" s="121"/>
    </row>
    <row r="32" spans="1:14" ht="7.5" customHeight="1">
      <c r="A32" s="383"/>
      <c r="B32" s="369"/>
      <c r="C32" s="369"/>
      <c r="D32" s="371" t="str">
        <f>IF(女子個人戦データ記入欄!$D$12="","",女子個人戦データ記入欄!$D$12)</f>
        <v/>
      </c>
      <c r="E32" s="121"/>
      <c r="F32" s="121"/>
      <c r="G32" s="121"/>
      <c r="I32" s="121"/>
    </row>
    <row r="33" spans="1:9" ht="7.5" customHeight="1">
      <c r="A33" s="372">
        <f>+$A$1</f>
        <v>0</v>
      </c>
      <c r="B33" s="369"/>
      <c r="C33" s="369"/>
      <c r="D33" s="371"/>
      <c r="E33" s="121"/>
      <c r="F33" s="121"/>
      <c r="G33" s="121"/>
      <c r="I33" s="121"/>
    </row>
    <row r="34" spans="1:9" ht="7.5" customHeight="1">
      <c r="A34" s="373"/>
      <c r="B34" s="369"/>
      <c r="C34" s="369"/>
      <c r="D34" s="371"/>
      <c r="E34" s="121"/>
      <c r="F34" s="121"/>
      <c r="G34" s="121"/>
      <c r="I34" s="121"/>
    </row>
    <row r="35" spans="1:9" ht="7.5" customHeight="1">
      <c r="A35" s="142"/>
      <c r="B35" s="143"/>
      <c r="C35" s="142"/>
      <c r="D35" s="143"/>
      <c r="E35" s="121"/>
      <c r="F35" s="121"/>
      <c r="G35" s="121"/>
      <c r="I35" s="121"/>
    </row>
    <row r="36" spans="1:9" ht="7.5" customHeight="1">
      <c r="A36" s="383">
        <f>+女子個人戦データ記入欄!D39</f>
        <v>0</v>
      </c>
      <c r="B36" s="369"/>
      <c r="C36" s="368">
        <f>+女子個人戦データ記入欄!D41</f>
        <v>0</v>
      </c>
      <c r="D36" s="370">
        <f>+女子個人戦データ記入欄!$D$10</f>
        <v>0</v>
      </c>
      <c r="E36" s="121"/>
      <c r="F36" s="121"/>
      <c r="G36" s="121"/>
      <c r="I36" s="121"/>
    </row>
    <row r="37" spans="1:9" ht="7.5" customHeight="1">
      <c r="A37" s="383"/>
      <c r="B37" s="369"/>
      <c r="C37" s="369"/>
      <c r="D37" s="371"/>
      <c r="E37" s="121"/>
      <c r="F37" s="121"/>
      <c r="G37" s="121"/>
      <c r="I37" s="121"/>
    </row>
    <row r="38" spans="1:9" ht="7.5" customHeight="1">
      <c r="A38" s="383"/>
      <c r="B38" s="369"/>
      <c r="C38" s="369"/>
      <c r="D38" s="371"/>
      <c r="E38" s="121"/>
      <c r="F38" s="121"/>
      <c r="G38" s="121"/>
      <c r="I38" s="121"/>
    </row>
    <row r="39" spans="1:9" ht="7.5" customHeight="1">
      <c r="A39" s="383"/>
      <c r="B39" s="369"/>
      <c r="C39" s="369"/>
      <c r="D39" s="371" t="str">
        <f>IF(女子個人戦データ記入欄!$D$12="","",女子個人戦データ記入欄!$D$12)</f>
        <v/>
      </c>
      <c r="E39" s="121"/>
      <c r="F39" s="121"/>
      <c r="G39" s="121"/>
      <c r="I39" s="121"/>
    </row>
    <row r="40" spans="1:9" ht="7.5" customHeight="1">
      <c r="A40" s="372">
        <f>+$A$1</f>
        <v>0</v>
      </c>
      <c r="B40" s="369"/>
      <c r="C40" s="369"/>
      <c r="D40" s="371"/>
      <c r="E40" s="121"/>
      <c r="F40" s="121"/>
      <c r="G40" s="121"/>
      <c r="I40" s="121"/>
    </row>
    <row r="41" spans="1:9" ht="7.5" customHeight="1">
      <c r="A41" s="373"/>
      <c r="B41" s="369"/>
      <c r="C41" s="369"/>
      <c r="D41" s="371"/>
      <c r="E41" s="121"/>
      <c r="F41" s="121"/>
      <c r="G41" s="121"/>
      <c r="I41" s="121"/>
    </row>
    <row r="42" spans="1:9" ht="7.5" customHeight="1">
      <c r="A42" s="142"/>
      <c r="B42" s="143"/>
      <c r="C42" s="142"/>
      <c r="D42" s="143"/>
      <c r="E42" s="121"/>
      <c r="F42" s="121"/>
      <c r="G42" s="121"/>
      <c r="I42" s="121"/>
    </row>
    <row r="43" spans="1:9" ht="7.5" customHeight="1">
      <c r="A43" s="383">
        <f>+女子個人戦データ記入欄!D43</f>
        <v>0</v>
      </c>
      <c r="B43" s="369"/>
      <c r="C43" s="368">
        <f>+女子個人戦データ記入欄!D45</f>
        <v>0</v>
      </c>
      <c r="D43" s="370">
        <f>+女子個人戦データ記入欄!$D$10</f>
        <v>0</v>
      </c>
      <c r="E43" s="121"/>
      <c r="F43" s="121"/>
      <c r="G43" s="121"/>
      <c r="I43" s="121"/>
    </row>
    <row r="44" spans="1:9" ht="7.5" customHeight="1">
      <c r="A44" s="383"/>
      <c r="B44" s="369"/>
      <c r="C44" s="369"/>
      <c r="D44" s="371"/>
      <c r="E44" s="121"/>
      <c r="F44" s="121"/>
      <c r="G44" s="121"/>
      <c r="I44" s="121"/>
    </row>
    <row r="45" spans="1:9" ht="7.5" customHeight="1">
      <c r="A45" s="383"/>
      <c r="B45" s="369"/>
      <c r="C45" s="369"/>
      <c r="D45" s="371"/>
      <c r="E45" s="121"/>
      <c r="F45" s="121"/>
      <c r="G45" s="121"/>
      <c r="I45" s="121"/>
    </row>
    <row r="46" spans="1:9" ht="7.5" customHeight="1">
      <c r="A46" s="383"/>
      <c r="B46" s="369"/>
      <c r="C46" s="369"/>
      <c r="D46" s="371" t="str">
        <f>IF(女子個人戦データ記入欄!$D$12="","",女子個人戦データ記入欄!$D$12)</f>
        <v/>
      </c>
      <c r="E46" s="121"/>
      <c r="F46" s="121"/>
      <c r="G46" s="121"/>
      <c r="I46" s="121"/>
    </row>
    <row r="47" spans="1:9" ht="7.5" customHeight="1">
      <c r="A47" s="372">
        <f>+$A$1</f>
        <v>0</v>
      </c>
      <c r="B47" s="369"/>
      <c r="C47" s="369"/>
      <c r="D47" s="371"/>
      <c r="E47" s="121"/>
      <c r="F47" s="121"/>
      <c r="G47" s="121"/>
      <c r="I47" s="121"/>
    </row>
    <row r="48" spans="1:9" ht="7.5" customHeight="1">
      <c r="A48" s="373"/>
      <c r="B48" s="369"/>
      <c r="C48" s="369"/>
      <c r="D48" s="371"/>
      <c r="E48" s="121"/>
      <c r="F48" s="121"/>
      <c r="G48" s="121"/>
      <c r="I48" s="121"/>
    </row>
    <row r="51" spans="1:16">
      <c r="A51" s="125" t="s">
        <v>187</v>
      </c>
      <c r="B51" s="118" t="s">
        <v>188</v>
      </c>
      <c r="C51" s="118" t="s">
        <v>189</v>
      </c>
      <c r="D51" s="118" t="s">
        <v>190</v>
      </c>
      <c r="E51" s="118" t="s">
        <v>190</v>
      </c>
      <c r="F51" s="118" t="s">
        <v>192</v>
      </c>
      <c r="G51" s="118" t="s">
        <v>194</v>
      </c>
      <c r="H51" s="118" t="s">
        <v>195</v>
      </c>
      <c r="I51" s="118"/>
      <c r="J51" s="154"/>
      <c r="K51" s="155"/>
      <c r="L51" s="153"/>
      <c r="M51" s="156"/>
      <c r="N51" s="156"/>
      <c r="O51" s="157"/>
      <c r="P51" s="141"/>
    </row>
    <row r="52" spans="1:16">
      <c r="A52" s="120" t="s">
        <v>218</v>
      </c>
      <c r="B52" s="121">
        <f>+女子個人戦データ記入欄!D47</f>
        <v>0</v>
      </c>
      <c r="C52" s="121">
        <f>+女子個人戦データ記入欄!D50</f>
        <v>0</v>
      </c>
      <c r="D52" s="130">
        <f>+$A$2</f>
        <v>0</v>
      </c>
      <c r="E52" s="130">
        <f>+$A$2</f>
        <v>0</v>
      </c>
      <c r="F52" s="121">
        <v>-1</v>
      </c>
      <c r="G52" s="130">
        <f>+女子個人戦データ記入欄!D48</f>
        <v>0</v>
      </c>
      <c r="H52" s="130">
        <f>+女子個人戦データ記入欄!D51</f>
        <v>0</v>
      </c>
      <c r="I52" s="158">
        <f>+女子個人戦データ記入欄!D53</f>
        <v>0</v>
      </c>
      <c r="J52" s="159">
        <f>+女子個人戦データ記入欄!D47</f>
        <v>0</v>
      </c>
      <c r="K52" s="160">
        <f>+女子個人戦データ記入欄!D50</f>
        <v>0</v>
      </c>
      <c r="L52" s="160" t="e">
        <f>LEFT(女子個人戦データ記入欄!D3,LEN(女子個人戦データ記入欄!D3)-2)</f>
        <v>#VALUE!</v>
      </c>
      <c r="M52" s="161" t="e">
        <f>VLOOKUP(O52,$H$63:$J$70,2,FALSE)</f>
        <v>#N/A</v>
      </c>
      <c r="N52" s="162" t="e">
        <f>VLOOKUP(O52,$H$63:$J$70,3,FALSE)</f>
        <v>#N/A</v>
      </c>
      <c r="O52" s="163">
        <f>+女子個人戦データ記入欄!D2</f>
        <v>0</v>
      </c>
      <c r="P52" s="131"/>
    </row>
    <row r="53" spans="1:16">
      <c r="A53" s="120" t="s">
        <v>218</v>
      </c>
      <c r="B53" s="121">
        <f>+女子個人戦データ記入欄!D54</f>
        <v>0</v>
      </c>
      <c r="C53" s="121">
        <f>+女子個人戦データ記入欄!D57</f>
        <v>0</v>
      </c>
      <c r="D53" s="130">
        <f t="shared" ref="D53:E55" si="0">+$A$2</f>
        <v>0</v>
      </c>
      <c r="E53" s="130">
        <f t="shared" si="0"/>
        <v>0</v>
      </c>
      <c r="F53" s="121">
        <v>-1</v>
      </c>
      <c r="G53" s="130">
        <f>+女子個人戦データ記入欄!D55</f>
        <v>0</v>
      </c>
      <c r="H53" s="130">
        <f>+女子個人戦データ記入欄!D58</f>
        <v>0</v>
      </c>
      <c r="I53" s="158">
        <f>+女子個人戦データ記入欄!D60</f>
        <v>0</v>
      </c>
      <c r="J53" s="159">
        <f>+女子個人戦データ記入欄!D54</f>
        <v>0</v>
      </c>
      <c r="K53" s="160">
        <f>+女子個人戦データ記入欄!D57</f>
        <v>0</v>
      </c>
      <c r="L53" s="160" t="e">
        <f>LEFT(女子個人戦データ記入欄!D3,LEN(女子個人戦データ記入欄!D3)-2)</f>
        <v>#VALUE!</v>
      </c>
      <c r="M53" s="161" t="e">
        <f>VLOOKUP(O53,$H$63:$J$70,2,FALSE)</f>
        <v>#N/A</v>
      </c>
      <c r="N53" s="162" t="e">
        <f>VLOOKUP(O53,$H$63:$J$70,3,FALSE)</f>
        <v>#N/A</v>
      </c>
      <c r="O53" s="163">
        <f>+女子個人戦データ記入欄!D2</f>
        <v>0</v>
      </c>
      <c r="P53" s="131"/>
    </row>
    <row r="54" spans="1:16">
      <c r="A54" s="120" t="s">
        <v>218</v>
      </c>
      <c r="B54" s="121">
        <f>+女子個人戦データ記入欄!D61</f>
        <v>0</v>
      </c>
      <c r="C54" s="121">
        <f>+女子個人戦データ記入欄!D64</f>
        <v>0</v>
      </c>
      <c r="D54" s="130">
        <f t="shared" si="0"/>
        <v>0</v>
      </c>
      <c r="E54" s="130">
        <f t="shared" si="0"/>
        <v>0</v>
      </c>
      <c r="F54" s="121">
        <v>-1</v>
      </c>
      <c r="G54" s="130">
        <f>+女子個人戦データ記入欄!D62</f>
        <v>0</v>
      </c>
      <c r="H54" s="130">
        <f>+女子個人戦データ記入欄!D65</f>
        <v>0</v>
      </c>
      <c r="I54" s="158">
        <f>+女子個人戦データ記入欄!D67</f>
        <v>0</v>
      </c>
      <c r="J54" s="159">
        <f>+女子個人戦データ記入欄!D61</f>
        <v>0</v>
      </c>
      <c r="K54" s="160">
        <f>+女子個人戦データ記入欄!D64</f>
        <v>0</v>
      </c>
      <c r="L54" s="160" t="e">
        <f>LEFT(女子個人戦データ記入欄!D3,LEN(女子個人戦データ記入欄!D3)-2)</f>
        <v>#VALUE!</v>
      </c>
      <c r="M54" s="161" t="e">
        <f>VLOOKUP(O54,$H$63:$J$70,2,FALSE)</f>
        <v>#N/A</v>
      </c>
      <c r="N54" s="162" t="e">
        <f>VLOOKUP(O54,$H$63:$J$70,3,FALSE)</f>
        <v>#N/A</v>
      </c>
      <c r="O54" s="163">
        <f>+女子個人戦データ記入欄!D2</f>
        <v>0</v>
      </c>
      <c r="P54" s="131"/>
    </row>
    <row r="55" spans="1:16">
      <c r="A55" s="120" t="s">
        <v>218</v>
      </c>
      <c r="B55" s="121">
        <f>+女子個人戦データ記入欄!D68</f>
        <v>0</v>
      </c>
      <c r="C55" s="121">
        <f>+女子個人戦データ記入欄!D71</f>
        <v>0</v>
      </c>
      <c r="D55" s="130">
        <f t="shared" si="0"/>
        <v>0</v>
      </c>
      <c r="E55" s="130">
        <f t="shared" si="0"/>
        <v>0</v>
      </c>
      <c r="F55" s="121">
        <v>-1</v>
      </c>
      <c r="G55" s="130">
        <f>+女子個人戦データ記入欄!D69</f>
        <v>0</v>
      </c>
      <c r="H55" s="130">
        <f>+女子個人戦データ記入欄!D72</f>
        <v>0</v>
      </c>
      <c r="I55" s="158">
        <f>+女子個人戦データ記入欄!D74</f>
        <v>0</v>
      </c>
      <c r="J55" s="140">
        <f>+女子個人戦データ記入欄!D68</f>
        <v>0</v>
      </c>
      <c r="K55" s="123">
        <f>+女子個人戦データ記入欄!D71</f>
        <v>0</v>
      </c>
      <c r="L55" s="123" t="e">
        <f>LEFT(女子個人戦データ記入欄!D3,LEN(女子個人戦データ記入欄!D3)-2)</f>
        <v>#VALUE!</v>
      </c>
      <c r="M55" s="161" t="e">
        <f>VLOOKUP(O55,$H$63:$J$70,2,FALSE)</f>
        <v>#N/A</v>
      </c>
      <c r="N55" s="162" t="e">
        <f>VLOOKUP(O55,$H$63:$J$70,3,FALSE)</f>
        <v>#N/A</v>
      </c>
      <c r="O55" s="158">
        <f>+女子個人戦データ記入欄!D2</f>
        <v>0</v>
      </c>
      <c r="P55" s="121"/>
    </row>
    <row r="56" spans="1:16">
      <c r="C56" s="121"/>
      <c r="E56" s="121"/>
      <c r="F56" s="121"/>
      <c r="G56" s="121"/>
      <c r="I56" s="121"/>
    </row>
    <row r="57" spans="1:16">
      <c r="A57" s="122" t="str">
        <f>+A52&amp;","&amp;B52&amp;","&amp;C52&amp;","&amp;D52&amp;","&amp;E52&amp;","&amp;F52&amp;","&amp;G52&amp;","&amp;H52</f>
        <v>GD,0,0,0,0,-1,0,0</v>
      </c>
      <c r="B57" s="123"/>
      <c r="C57" s="123"/>
      <c r="D57" s="123"/>
      <c r="E57" s="123"/>
      <c r="F57" s="123"/>
      <c r="G57" s="123"/>
      <c r="H57" s="123"/>
      <c r="I57" s="123"/>
      <c r="J57" s="121"/>
    </row>
    <row r="58" spans="1:16">
      <c r="A58" s="122" t="str">
        <f>+A53&amp;","&amp;B53&amp;","&amp;C53&amp;","&amp;D53&amp;","&amp;E53&amp;","&amp;F53&amp;","&amp;G53&amp;","&amp;H53</f>
        <v>GD,0,0,0,0,-1,0,0</v>
      </c>
      <c r="B58" s="123"/>
      <c r="C58" s="123"/>
      <c r="D58" s="123"/>
      <c r="E58" s="123"/>
      <c r="F58" s="123"/>
      <c r="G58" s="123"/>
      <c r="H58" s="123"/>
      <c r="I58" s="123"/>
      <c r="J58" s="121"/>
    </row>
    <row r="59" spans="1:16">
      <c r="A59" s="122" t="str">
        <f>+A54&amp;","&amp;B54&amp;","&amp;C54&amp;","&amp;D54&amp;","&amp;E54&amp;","&amp;F54&amp;","&amp;G54&amp;","&amp;H54</f>
        <v>GD,0,0,0,0,-1,0,0</v>
      </c>
      <c r="B59" s="123"/>
      <c r="C59" s="123"/>
      <c r="D59" s="123"/>
      <c r="E59" s="123"/>
      <c r="F59" s="123"/>
      <c r="G59" s="123"/>
      <c r="H59" s="123"/>
      <c r="I59" s="123"/>
      <c r="J59" s="121"/>
    </row>
    <row r="60" spans="1:16">
      <c r="A60" s="122" t="str">
        <f>+A55&amp;","&amp;B55&amp;","&amp;C55&amp;","&amp;D55&amp;","&amp;E55&amp;","&amp;F55&amp;","&amp;G55&amp;","&amp;H55</f>
        <v>GD,0,0,0,0,-1,0,0</v>
      </c>
      <c r="B60" s="123"/>
      <c r="C60" s="123"/>
      <c r="D60" s="123"/>
      <c r="E60" s="123"/>
      <c r="F60" s="123"/>
      <c r="G60" s="123"/>
      <c r="H60" s="123"/>
      <c r="I60" s="123"/>
      <c r="J60" s="121"/>
    </row>
    <row r="61" spans="1:16">
      <c r="C61" s="121"/>
      <c r="E61" s="121"/>
      <c r="F61" s="121"/>
      <c r="G61" s="121"/>
      <c r="I61" s="121"/>
    </row>
    <row r="63" spans="1:16" ht="6.75" customHeight="1">
      <c r="A63" s="374" t="s">
        <v>201</v>
      </c>
      <c r="B63" s="376"/>
      <c r="C63" s="378" t="s">
        <v>148</v>
      </c>
      <c r="D63" s="380" t="s">
        <v>202</v>
      </c>
      <c r="E63" s="121"/>
      <c r="F63" s="121"/>
      <c r="G63" s="121"/>
      <c r="H63" s="16" t="s">
        <v>48</v>
      </c>
      <c r="I63" s="152" t="s">
        <v>207</v>
      </c>
      <c r="J63" s="120">
        <v>1</v>
      </c>
    </row>
    <row r="64" spans="1:16" ht="6.75" customHeight="1">
      <c r="A64" s="375"/>
      <c r="B64" s="377"/>
      <c r="C64" s="379"/>
      <c r="D64" s="381"/>
      <c r="E64" s="121"/>
      <c r="F64" s="121"/>
      <c r="G64" s="121"/>
      <c r="H64" s="16" t="s">
        <v>49</v>
      </c>
      <c r="I64" s="152" t="s">
        <v>208</v>
      </c>
      <c r="J64" s="120">
        <v>2</v>
      </c>
    </row>
    <row r="65" spans="1:14" ht="6.75" customHeight="1">
      <c r="A65" s="375"/>
      <c r="B65" s="377"/>
      <c r="C65" s="379"/>
      <c r="D65" s="381"/>
      <c r="E65" s="121"/>
      <c r="F65" s="121"/>
      <c r="G65" s="121"/>
      <c r="H65" s="16" t="s">
        <v>50</v>
      </c>
      <c r="I65" s="152" t="s">
        <v>209</v>
      </c>
      <c r="J65" s="120">
        <v>3</v>
      </c>
    </row>
    <row r="66" spans="1:14" ht="6.75" customHeight="1">
      <c r="A66" s="375"/>
      <c r="B66" s="377"/>
      <c r="C66" s="379"/>
      <c r="D66" s="381" t="s">
        <v>203</v>
      </c>
      <c r="E66" s="121"/>
      <c r="F66" s="121"/>
      <c r="G66" s="121"/>
      <c r="H66" s="16" t="s">
        <v>43</v>
      </c>
      <c r="I66" s="152" t="s">
        <v>210</v>
      </c>
      <c r="J66" s="120">
        <v>4</v>
      </c>
    </row>
    <row r="67" spans="1:14" ht="6.75" customHeight="1">
      <c r="A67" s="382" t="s">
        <v>204</v>
      </c>
      <c r="B67" s="377"/>
      <c r="C67" s="379"/>
      <c r="D67" s="381"/>
      <c r="E67" s="127"/>
      <c r="F67" s="127"/>
      <c r="G67" s="127"/>
      <c r="H67" s="16" t="s">
        <v>44</v>
      </c>
      <c r="I67" s="152" t="s">
        <v>211</v>
      </c>
      <c r="J67" s="120">
        <v>5</v>
      </c>
      <c r="K67" s="127"/>
      <c r="L67" s="127"/>
      <c r="M67" s="127"/>
      <c r="N67" s="127"/>
    </row>
    <row r="68" spans="1:14" ht="6.75" customHeight="1">
      <c r="A68" s="382"/>
      <c r="B68" s="377"/>
      <c r="C68" s="379"/>
      <c r="D68" s="381"/>
      <c r="E68" s="127"/>
      <c r="F68" s="127"/>
      <c r="G68" s="127"/>
      <c r="H68" s="16" t="s">
        <v>47</v>
      </c>
      <c r="I68" s="152" t="s">
        <v>212</v>
      </c>
      <c r="J68" s="120">
        <v>6</v>
      </c>
      <c r="K68" s="127"/>
      <c r="L68" s="127"/>
      <c r="M68" s="127"/>
      <c r="N68" s="127"/>
    </row>
    <row r="69" spans="1:14" ht="7.5" customHeight="1">
      <c r="A69" s="367">
        <f>+女子個人戦データ記入欄!D47</f>
        <v>0</v>
      </c>
      <c r="B69" s="369"/>
      <c r="C69" s="368">
        <f>+女子個人戦データ記入欄!D49</f>
        <v>0</v>
      </c>
      <c r="D69" s="370">
        <f>+女子個人戦データ記入欄!$D$10</f>
        <v>0</v>
      </c>
      <c r="E69" s="121"/>
      <c r="F69" s="121"/>
      <c r="G69" s="121"/>
      <c r="H69" s="16" t="s">
        <v>45</v>
      </c>
      <c r="I69" s="152" t="s">
        <v>213</v>
      </c>
      <c r="J69" s="120">
        <v>7</v>
      </c>
    </row>
    <row r="70" spans="1:14" ht="7.5" customHeight="1">
      <c r="A70" s="367"/>
      <c r="B70" s="369"/>
      <c r="C70" s="369"/>
      <c r="D70" s="371"/>
      <c r="E70" s="121"/>
      <c r="F70" s="121"/>
      <c r="G70" s="121"/>
      <c r="H70" s="16" t="s">
        <v>46</v>
      </c>
      <c r="I70" s="152" t="s">
        <v>206</v>
      </c>
      <c r="J70" s="120">
        <v>8</v>
      </c>
    </row>
    <row r="71" spans="1:14" ht="7.5" customHeight="1">
      <c r="A71" s="367">
        <f>+女子個人戦データ記入欄!D50</f>
        <v>0</v>
      </c>
      <c r="B71" s="369"/>
      <c r="C71" s="368">
        <f>+女子個人戦データ記入欄!D52</f>
        <v>0</v>
      </c>
      <c r="D71" s="371"/>
      <c r="E71" s="121"/>
      <c r="F71" s="121"/>
      <c r="G71" s="121"/>
      <c r="I71" s="121"/>
    </row>
    <row r="72" spans="1:14" ht="7.5" customHeight="1">
      <c r="A72" s="367"/>
      <c r="B72" s="369"/>
      <c r="C72" s="369"/>
      <c r="D72" s="371" t="str">
        <f>IF(女子個人戦データ記入欄!$D$12="","",女子個人戦データ記入欄!$D$12)</f>
        <v/>
      </c>
      <c r="E72" s="121"/>
      <c r="F72" s="121"/>
      <c r="G72" s="121"/>
      <c r="I72" s="121"/>
    </row>
    <row r="73" spans="1:14" ht="7.5" customHeight="1">
      <c r="A73" s="372">
        <f>+$A$1</f>
        <v>0</v>
      </c>
      <c r="B73" s="369"/>
      <c r="C73" s="369"/>
      <c r="D73" s="371"/>
      <c r="E73" s="121"/>
      <c r="F73" s="121"/>
      <c r="G73" s="121"/>
      <c r="I73" s="121"/>
    </row>
    <row r="74" spans="1:14" ht="7.5" customHeight="1">
      <c r="A74" s="373"/>
      <c r="B74" s="369"/>
      <c r="C74" s="369"/>
      <c r="D74" s="371"/>
      <c r="E74" s="121"/>
      <c r="F74" s="121"/>
      <c r="G74" s="121"/>
      <c r="I74" s="121"/>
    </row>
    <row r="75" spans="1:14" ht="7.5" customHeight="1">
      <c r="A75" s="142"/>
      <c r="B75" s="143"/>
      <c r="C75" s="142"/>
      <c r="D75" s="143"/>
      <c r="E75" s="121"/>
      <c r="F75" s="121"/>
      <c r="G75" s="121"/>
      <c r="I75" s="121"/>
    </row>
    <row r="76" spans="1:14" ht="7.5" customHeight="1">
      <c r="A76" s="367">
        <f>+女子個人戦データ記入欄!D54</f>
        <v>0</v>
      </c>
      <c r="B76" s="369"/>
      <c r="C76" s="368">
        <f>+女子個人戦データ記入欄!D56</f>
        <v>0</v>
      </c>
      <c r="D76" s="370">
        <f>+女子個人戦データ記入欄!$D$10</f>
        <v>0</v>
      </c>
      <c r="E76" s="121"/>
      <c r="F76" s="121"/>
      <c r="G76" s="121"/>
      <c r="I76" s="121"/>
    </row>
    <row r="77" spans="1:14" ht="7.5" customHeight="1">
      <c r="A77" s="367"/>
      <c r="B77" s="369"/>
      <c r="C77" s="369"/>
      <c r="D77" s="371"/>
      <c r="E77" s="121"/>
      <c r="F77" s="121"/>
      <c r="G77" s="121"/>
      <c r="I77" s="121"/>
    </row>
    <row r="78" spans="1:14" ht="7.5" customHeight="1">
      <c r="A78" s="367">
        <f>+女子個人戦データ記入欄!D57</f>
        <v>0</v>
      </c>
      <c r="B78" s="369"/>
      <c r="C78" s="368">
        <f>+女子個人戦データ記入欄!D59</f>
        <v>0</v>
      </c>
      <c r="D78" s="371"/>
      <c r="E78" s="121"/>
      <c r="F78" s="121"/>
      <c r="G78" s="121"/>
      <c r="I78" s="121"/>
    </row>
    <row r="79" spans="1:14" ht="7.5" customHeight="1">
      <c r="A79" s="367"/>
      <c r="B79" s="369"/>
      <c r="C79" s="369"/>
      <c r="D79" s="371" t="str">
        <f>IF(女子個人戦データ記入欄!$D$12="","",女子個人戦データ記入欄!$D$12)</f>
        <v/>
      </c>
      <c r="E79" s="121"/>
      <c r="F79" s="121"/>
      <c r="G79" s="121"/>
      <c r="I79" s="121"/>
    </row>
    <row r="80" spans="1:14" ht="7.5" customHeight="1">
      <c r="A80" s="372">
        <f>+$A$1</f>
        <v>0</v>
      </c>
      <c r="B80" s="369"/>
      <c r="C80" s="369"/>
      <c r="D80" s="371"/>
      <c r="E80" s="121"/>
      <c r="F80" s="121"/>
      <c r="G80" s="121"/>
      <c r="I80" s="121"/>
    </row>
    <row r="81" spans="1:9" ht="7.5" customHeight="1">
      <c r="A81" s="373"/>
      <c r="B81" s="369"/>
      <c r="C81" s="369"/>
      <c r="D81" s="371"/>
      <c r="E81" s="121"/>
      <c r="F81" s="121"/>
      <c r="G81" s="121"/>
      <c r="I81" s="121"/>
    </row>
    <row r="82" spans="1:9" ht="7.5" customHeight="1">
      <c r="A82" s="142"/>
      <c r="B82" s="143"/>
      <c r="C82" s="142"/>
      <c r="D82" s="143"/>
      <c r="E82" s="121"/>
      <c r="F82" s="121"/>
      <c r="G82" s="121"/>
      <c r="I82" s="121"/>
    </row>
    <row r="83" spans="1:9" ht="7.5" customHeight="1">
      <c r="A83" s="367">
        <f>+女子個人戦データ記入欄!D61</f>
        <v>0</v>
      </c>
      <c r="B83" s="369"/>
      <c r="C83" s="368">
        <f>+女子個人戦データ記入欄!D63</f>
        <v>0</v>
      </c>
      <c r="D83" s="370">
        <f>+女子個人戦データ記入欄!$D$10</f>
        <v>0</v>
      </c>
      <c r="E83" s="121"/>
      <c r="F83" s="121"/>
      <c r="G83" s="121"/>
      <c r="I83" s="121"/>
    </row>
    <row r="84" spans="1:9" ht="7.5" customHeight="1">
      <c r="A84" s="367"/>
      <c r="B84" s="369"/>
      <c r="C84" s="369"/>
      <c r="D84" s="371"/>
      <c r="E84" s="121"/>
      <c r="F84" s="121"/>
      <c r="G84" s="121"/>
      <c r="I84" s="121"/>
    </row>
    <row r="85" spans="1:9" ht="7.5" customHeight="1">
      <c r="A85" s="367">
        <f>+女子個人戦データ記入欄!D64</f>
        <v>0</v>
      </c>
      <c r="B85" s="369"/>
      <c r="C85" s="368">
        <f>+女子個人戦データ記入欄!D66</f>
        <v>0</v>
      </c>
      <c r="D85" s="371"/>
      <c r="E85" s="121"/>
      <c r="F85" s="121"/>
      <c r="G85" s="121"/>
      <c r="I85" s="121"/>
    </row>
    <row r="86" spans="1:9" ht="7.5" customHeight="1">
      <c r="A86" s="367"/>
      <c r="B86" s="369"/>
      <c r="C86" s="369"/>
      <c r="D86" s="371" t="str">
        <f>IF(女子個人戦データ記入欄!$D$12="","",女子個人戦データ記入欄!$D$12)</f>
        <v/>
      </c>
      <c r="E86" s="121"/>
      <c r="F86" s="121"/>
      <c r="G86" s="121"/>
      <c r="I86" s="121"/>
    </row>
    <row r="87" spans="1:9" ht="7.5" customHeight="1">
      <c r="A87" s="372">
        <f>+$A$1</f>
        <v>0</v>
      </c>
      <c r="B87" s="369"/>
      <c r="C87" s="369"/>
      <c r="D87" s="371"/>
      <c r="E87" s="121"/>
      <c r="F87" s="121"/>
      <c r="G87" s="121"/>
      <c r="I87" s="121"/>
    </row>
    <row r="88" spans="1:9" ht="7.5" customHeight="1">
      <c r="A88" s="373"/>
      <c r="B88" s="369"/>
      <c r="C88" s="369"/>
      <c r="D88" s="371"/>
      <c r="E88" s="121"/>
      <c r="F88" s="121"/>
      <c r="G88" s="121"/>
      <c r="I88" s="121"/>
    </row>
    <row r="89" spans="1:9" ht="7.5" customHeight="1">
      <c r="A89" s="142"/>
      <c r="B89" s="143"/>
      <c r="C89" s="142"/>
      <c r="D89" s="143"/>
      <c r="E89" s="121"/>
      <c r="F89" s="121"/>
      <c r="G89" s="121"/>
      <c r="I89" s="121"/>
    </row>
    <row r="90" spans="1:9" ht="7.5" customHeight="1">
      <c r="A90" s="367">
        <f>+女子個人戦データ記入欄!D68</f>
        <v>0</v>
      </c>
      <c r="B90" s="369"/>
      <c r="C90" s="368">
        <f>+女子個人戦データ記入欄!D70</f>
        <v>0</v>
      </c>
      <c r="D90" s="370">
        <f>+女子個人戦データ記入欄!$D$10</f>
        <v>0</v>
      </c>
      <c r="E90" s="121"/>
      <c r="F90" s="121"/>
      <c r="G90" s="121"/>
      <c r="I90" s="121"/>
    </row>
    <row r="91" spans="1:9" ht="7.5" customHeight="1">
      <c r="A91" s="367"/>
      <c r="B91" s="369"/>
      <c r="C91" s="369"/>
      <c r="D91" s="371"/>
      <c r="E91" s="121"/>
      <c r="F91" s="121"/>
      <c r="G91" s="121"/>
      <c r="I91" s="121"/>
    </row>
    <row r="92" spans="1:9" ht="7.5" customHeight="1">
      <c r="A92" s="367">
        <f>+女子個人戦データ記入欄!D71</f>
        <v>0</v>
      </c>
      <c r="B92" s="369"/>
      <c r="C92" s="368">
        <f>+女子個人戦データ記入欄!D73</f>
        <v>0</v>
      </c>
      <c r="D92" s="371"/>
      <c r="E92" s="121"/>
      <c r="F92" s="121"/>
      <c r="G92" s="121"/>
      <c r="I92" s="121"/>
    </row>
    <row r="93" spans="1:9" ht="7.5" customHeight="1">
      <c r="A93" s="367"/>
      <c r="B93" s="369"/>
      <c r="C93" s="369"/>
      <c r="D93" s="371" t="str">
        <f>IF(女子個人戦データ記入欄!$D$12="","",女子個人戦データ記入欄!$D$12)</f>
        <v/>
      </c>
      <c r="E93" s="121"/>
      <c r="F93" s="121"/>
      <c r="G93" s="121"/>
      <c r="I93" s="121"/>
    </row>
    <row r="94" spans="1:9" ht="7.5" customHeight="1">
      <c r="A94" s="372">
        <f>+$A$1</f>
        <v>0</v>
      </c>
      <c r="B94" s="369"/>
      <c r="C94" s="369"/>
      <c r="D94" s="371"/>
      <c r="E94" s="121"/>
      <c r="F94" s="121"/>
      <c r="G94" s="121"/>
      <c r="I94" s="121"/>
    </row>
    <row r="95" spans="1:9" ht="7.5" customHeight="1">
      <c r="A95" s="373"/>
      <c r="B95" s="369"/>
      <c r="C95" s="369"/>
      <c r="D95" s="371"/>
      <c r="E95" s="121"/>
      <c r="F95" s="121"/>
      <c r="G95" s="121"/>
      <c r="I95" s="121"/>
    </row>
  </sheetData>
  <mergeCells count="72">
    <mergeCell ref="A90:A91"/>
    <mergeCell ref="B90:B95"/>
    <mergeCell ref="C90:C91"/>
    <mergeCell ref="D90:D92"/>
    <mergeCell ref="A92:A93"/>
    <mergeCell ref="C92:C93"/>
    <mergeCell ref="D93:D95"/>
    <mergeCell ref="A94:A95"/>
    <mergeCell ref="C94:C95"/>
    <mergeCell ref="A83:A84"/>
    <mergeCell ref="B83:B88"/>
    <mergeCell ref="C83:C84"/>
    <mergeCell ref="D83:D85"/>
    <mergeCell ref="A85:A86"/>
    <mergeCell ref="C85:C86"/>
    <mergeCell ref="D86:D88"/>
    <mergeCell ref="A87:A88"/>
    <mergeCell ref="C87:C88"/>
    <mergeCell ref="A76:A77"/>
    <mergeCell ref="B76:B81"/>
    <mergeCell ref="C76:C77"/>
    <mergeCell ref="D76:D78"/>
    <mergeCell ref="A78:A79"/>
    <mergeCell ref="C78:C79"/>
    <mergeCell ref="D79:D81"/>
    <mergeCell ref="A80:A81"/>
    <mergeCell ref="C80:C81"/>
    <mergeCell ref="A69:A70"/>
    <mergeCell ref="B69:B74"/>
    <mergeCell ref="C69:C70"/>
    <mergeCell ref="D69:D71"/>
    <mergeCell ref="A71:A72"/>
    <mergeCell ref="C71:C72"/>
    <mergeCell ref="D72:D74"/>
    <mergeCell ref="A73:A74"/>
    <mergeCell ref="C73:C74"/>
    <mergeCell ref="A63:A66"/>
    <mergeCell ref="B63:B68"/>
    <mergeCell ref="C63:C68"/>
    <mergeCell ref="D63:D65"/>
    <mergeCell ref="D66:D68"/>
    <mergeCell ref="A67:A68"/>
    <mergeCell ref="A43:A46"/>
    <mergeCell ref="B43:B48"/>
    <mergeCell ref="C43:C48"/>
    <mergeCell ref="D43:D45"/>
    <mergeCell ref="D46:D48"/>
    <mergeCell ref="A47:A48"/>
    <mergeCell ref="A36:A39"/>
    <mergeCell ref="B36:B41"/>
    <mergeCell ref="C36:C41"/>
    <mergeCell ref="D36:D38"/>
    <mergeCell ref="D39:D41"/>
    <mergeCell ref="A40:A41"/>
    <mergeCell ref="A29:A32"/>
    <mergeCell ref="B29:B34"/>
    <mergeCell ref="C29:C34"/>
    <mergeCell ref="D29:D31"/>
    <mergeCell ref="D32:D34"/>
    <mergeCell ref="A33:A34"/>
    <mergeCell ref="A22:A25"/>
    <mergeCell ref="B22:B27"/>
    <mergeCell ref="C22:C27"/>
    <mergeCell ref="D22:D24"/>
    <mergeCell ref="D25:D27"/>
    <mergeCell ref="A26:A27"/>
    <mergeCell ref="A16:A19"/>
    <mergeCell ref="B16:B21"/>
    <mergeCell ref="C16:C21"/>
    <mergeCell ref="D16:D18"/>
    <mergeCell ref="D19:D21"/>
    <mergeCell ref="A20:A21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0"/>
  <sheetViews>
    <sheetView workbookViewId="0"/>
  </sheetViews>
  <sheetFormatPr defaultRowHeight="13.5"/>
  <cols>
    <col min="1" max="1" width="11.5" style="90" customWidth="1"/>
    <col min="2" max="2" width="19.25" style="90" bestFit="1" customWidth="1"/>
    <col min="3" max="3" width="10.25" style="90" bestFit="1" customWidth="1"/>
    <col min="4" max="4" width="17.625" style="90" bestFit="1" customWidth="1"/>
    <col min="5" max="5" width="19.25" style="90" bestFit="1" customWidth="1"/>
    <col min="6" max="6" width="8.5" style="90" customWidth="1"/>
    <col min="7" max="16384" width="9" style="90"/>
  </cols>
  <sheetData>
    <row r="1" spans="1:7" ht="14.25" thickBot="1"/>
    <row r="2" spans="1:7" ht="14.25" thickBot="1">
      <c r="A2" s="91" t="s">
        <v>140</v>
      </c>
      <c r="B2" s="92" t="str">
        <f>IF(男子個人戦参加申し込み印刷用!D7="","",男子個人戦参加申し込み印刷用!D7)</f>
        <v/>
      </c>
      <c r="C2" s="91" t="s">
        <v>141</v>
      </c>
      <c r="D2" s="92" t="s">
        <v>150</v>
      </c>
    </row>
    <row r="4" spans="1:7">
      <c r="A4" s="90" t="s">
        <v>142</v>
      </c>
    </row>
    <row r="5" spans="1:7">
      <c r="A5" s="90" t="s">
        <v>143</v>
      </c>
      <c r="B5" s="90" t="s">
        <v>144</v>
      </c>
      <c r="C5" s="90" t="s">
        <v>145</v>
      </c>
      <c r="D5" s="90" t="s">
        <v>146</v>
      </c>
      <c r="E5" s="90" t="s">
        <v>147</v>
      </c>
      <c r="F5" s="93" t="s">
        <v>148</v>
      </c>
      <c r="G5" s="93"/>
    </row>
    <row r="6" spans="1:7">
      <c r="A6" s="94">
        <v>1</v>
      </c>
      <c r="B6" s="95" t="str">
        <f>IF($D$2="","",IF($D$2="男子","BS","GS"))</f>
        <v>BS</v>
      </c>
      <c r="C6" s="95" t="str">
        <f>IF(男子個人戦参加申し込み印刷用!C35="","",男子個人戦参加申し込み印刷用!C35)</f>
        <v/>
      </c>
      <c r="D6" s="95" t="str">
        <f>IF(男子個人戦参加申し込み印刷用!C34="","",男子個人戦参加申し込み印刷用!C34)</f>
        <v/>
      </c>
      <c r="E6" s="95" t="str">
        <f>$B$2</f>
        <v/>
      </c>
      <c r="F6" s="96" t="str">
        <f>IF(男子個人戦参加申し込み印刷用!F34="","",男子個人戦参加申し込み印刷用!F34)</f>
        <v/>
      </c>
      <c r="G6" s="97"/>
    </row>
    <row r="7" spans="1:7">
      <c r="A7" s="94">
        <v>2</v>
      </c>
      <c r="B7" s="95" t="str">
        <f>IF($D$2="","",IF($D$2="男子","BS","GS"))</f>
        <v>BS</v>
      </c>
      <c r="C7" s="95" t="e">
        <f>IF(男子個人戦参加申し込み印刷用!#REF!="","",男子個人戦参加申し込み印刷用!#REF!)</f>
        <v>#REF!</v>
      </c>
      <c r="D7" s="95" t="e">
        <f>IF(男子個人戦参加申し込み印刷用!#REF!="","",男子個人戦参加申し込み印刷用!#REF!)</f>
        <v>#REF!</v>
      </c>
      <c r="E7" s="95" t="str">
        <f>$B$2</f>
        <v/>
      </c>
      <c r="F7" s="96" t="e">
        <f>IF(男子個人戦参加申し込み印刷用!#REF!="","",男子個人戦参加申し込み印刷用!#REF!)</f>
        <v>#REF!</v>
      </c>
      <c r="G7" s="97"/>
    </row>
    <row r="8" spans="1:7">
      <c r="A8" s="94">
        <v>3</v>
      </c>
      <c r="B8" s="95" t="str">
        <f>IF($D$2="","",IF($D$2="男子","BS","GS"))</f>
        <v>BS</v>
      </c>
      <c r="C8" s="95" t="str">
        <f>IF(男子個人戦参加申し込み印刷用!J35="","",男子個人戦参加申し込み印刷用!J35)</f>
        <v/>
      </c>
      <c r="D8" s="95" t="str">
        <f>IF(男子個人戦参加申し込み印刷用!J34="","",男子個人戦参加申し込み印刷用!J34)</f>
        <v/>
      </c>
      <c r="E8" s="95" t="str">
        <f>$B$2</f>
        <v/>
      </c>
      <c r="F8" s="96" t="str">
        <f>IF(男子個人戦参加申し込み印刷用!K34="","",男子個人戦参加申し込み印刷用!K34)</f>
        <v/>
      </c>
      <c r="G8" s="97"/>
    </row>
    <row r="9" spans="1:7">
      <c r="A9" s="94">
        <v>4</v>
      </c>
      <c r="B9" s="95" t="str">
        <f>IF($D$2="","",IF($D$2="男子","BS","GS"))</f>
        <v>BS</v>
      </c>
      <c r="C9" s="95" t="e">
        <f>IF(男子個人戦参加申し込み印刷用!#REF!="","",男子個人戦参加申し込み印刷用!#REF!)</f>
        <v>#REF!</v>
      </c>
      <c r="D9" s="95" t="e">
        <f>IF(男子個人戦参加申し込み印刷用!#REF!="","",男子個人戦参加申し込み印刷用!#REF!)</f>
        <v>#REF!</v>
      </c>
      <c r="E9" s="95" t="str">
        <f>$B$2</f>
        <v/>
      </c>
      <c r="F9" s="96" t="e">
        <f>IF(男子個人戦参加申し込み印刷用!#REF!="","",男子個人戦参加申し込み印刷用!#REF!)</f>
        <v>#REF!</v>
      </c>
      <c r="G9" s="97"/>
    </row>
    <row r="10" spans="1:7">
      <c r="A10" s="98"/>
      <c r="B10" s="98"/>
      <c r="C10" s="98"/>
      <c r="D10" s="98"/>
      <c r="E10" s="98"/>
      <c r="F10" s="98"/>
    </row>
    <row r="11" spans="1:7">
      <c r="A11" s="90" t="s">
        <v>149</v>
      </c>
    </row>
    <row r="12" spans="1:7">
      <c r="A12" s="90" t="s">
        <v>143</v>
      </c>
      <c r="B12" s="90" t="s">
        <v>144</v>
      </c>
      <c r="C12" s="90" t="s">
        <v>145</v>
      </c>
      <c r="D12" s="90" t="s">
        <v>146</v>
      </c>
      <c r="E12" s="90" t="s">
        <v>147</v>
      </c>
      <c r="F12" s="93" t="s">
        <v>148</v>
      </c>
      <c r="G12" s="98"/>
    </row>
    <row r="13" spans="1:7">
      <c r="A13" s="385">
        <v>1</v>
      </c>
      <c r="B13" s="99" t="str">
        <f t="shared" ref="B13:B20" si="0">IF($D$2="","",IF($D$2="男子","BD","GD"))</f>
        <v>BD</v>
      </c>
      <c r="C13" s="99" t="str">
        <f>IF(男子個人戦参加申し込み印刷用!C42="","",男子個人戦参加申し込み印刷用!C42)</f>
        <v/>
      </c>
      <c r="D13" s="99" t="str">
        <f>IF(男子個人戦参加申し込み印刷用!C41="","",男子個人戦参加申し込み印刷用!C41)</f>
        <v/>
      </c>
      <c r="E13" s="99" t="str">
        <f t="shared" ref="E13:E20" si="1">$B$2</f>
        <v/>
      </c>
      <c r="F13" s="94" t="str">
        <f>IF(男子個人戦参加申し込み印刷用!F41="","",男子個人戦参加申し込み印刷用!F41)</f>
        <v/>
      </c>
      <c r="G13" s="98"/>
    </row>
    <row r="14" spans="1:7">
      <c r="A14" s="386"/>
      <c r="B14" s="99" t="str">
        <f t="shared" si="0"/>
        <v>BD</v>
      </c>
      <c r="C14" s="99" t="str">
        <f>IF(男子個人戦参加申し込み印刷用!C44="","",男子個人戦参加申し込み印刷用!C44)</f>
        <v/>
      </c>
      <c r="D14" s="99" t="str">
        <f>IF(男子個人戦参加申し込み印刷用!C43="","",男子個人戦参加申し込み印刷用!C43)</f>
        <v/>
      </c>
      <c r="E14" s="99" t="str">
        <f t="shared" si="1"/>
        <v/>
      </c>
      <c r="F14" s="94" t="str">
        <f>IF(男子個人戦参加申し込み印刷用!F43="","",男子個人戦参加申し込み印刷用!F43)</f>
        <v/>
      </c>
      <c r="G14" s="98"/>
    </row>
    <row r="15" spans="1:7">
      <c r="A15" s="385">
        <v>2</v>
      </c>
      <c r="B15" s="99" t="str">
        <f t="shared" si="0"/>
        <v>BD</v>
      </c>
      <c r="C15" s="99" t="e">
        <f>IF(男子個人戦参加申し込み印刷用!#REF!="","",男子個人戦参加申し込み印刷用!#REF!)</f>
        <v>#REF!</v>
      </c>
      <c r="D15" s="99" t="e">
        <f>IF(男子個人戦参加申し込み印刷用!#REF!="","",男子個人戦参加申し込み印刷用!#REF!)</f>
        <v>#REF!</v>
      </c>
      <c r="E15" s="99" t="str">
        <f t="shared" si="1"/>
        <v/>
      </c>
      <c r="F15" s="94" t="e">
        <f>IF(男子個人戦参加申し込み印刷用!#REF!="","",男子個人戦参加申し込み印刷用!#REF!)</f>
        <v>#REF!</v>
      </c>
      <c r="G15" s="98"/>
    </row>
    <row r="16" spans="1:7">
      <c r="A16" s="386"/>
      <c r="B16" s="99" t="str">
        <f t="shared" si="0"/>
        <v>BD</v>
      </c>
      <c r="C16" s="99" t="e">
        <f>IF(男子個人戦参加申し込み印刷用!#REF!="","",男子個人戦参加申し込み印刷用!#REF!)</f>
        <v>#REF!</v>
      </c>
      <c r="D16" s="99" t="e">
        <f>IF(男子個人戦参加申し込み印刷用!#REF!="","",男子個人戦参加申し込み印刷用!#REF!)</f>
        <v>#REF!</v>
      </c>
      <c r="E16" s="99" t="str">
        <f t="shared" si="1"/>
        <v/>
      </c>
      <c r="F16" s="94" t="e">
        <f>IF(男子個人戦参加申し込み印刷用!#REF!="","",男子個人戦参加申し込み印刷用!#REF!)</f>
        <v>#REF!</v>
      </c>
      <c r="G16" s="98"/>
    </row>
    <row r="17" spans="1:7">
      <c r="A17" s="385">
        <v>3</v>
      </c>
      <c r="B17" s="99" t="str">
        <f t="shared" si="0"/>
        <v>BD</v>
      </c>
      <c r="C17" s="99" t="str">
        <f>IF(男子個人戦参加申し込み印刷用!J42="","",男子個人戦参加申し込み印刷用!J42)</f>
        <v/>
      </c>
      <c r="D17" s="99" t="str">
        <f>IF(男子個人戦参加申し込み印刷用!J41="","",男子個人戦参加申し込み印刷用!J41)</f>
        <v/>
      </c>
      <c r="E17" s="99" t="str">
        <f t="shared" si="1"/>
        <v/>
      </c>
      <c r="F17" s="94" t="str">
        <f>IF(男子個人戦参加申し込み印刷用!K41="","",男子個人戦参加申し込み印刷用!K41)</f>
        <v/>
      </c>
      <c r="G17" s="98"/>
    </row>
    <row r="18" spans="1:7">
      <c r="A18" s="386"/>
      <c r="B18" s="99" t="str">
        <f t="shared" si="0"/>
        <v>BD</v>
      </c>
      <c r="C18" s="99" t="str">
        <f>IF(男子個人戦参加申し込み印刷用!J44="","",男子個人戦参加申し込み印刷用!J44)</f>
        <v/>
      </c>
      <c r="D18" s="99" t="str">
        <f>IF(男子個人戦参加申し込み印刷用!J43="","",男子個人戦参加申し込み印刷用!J43)</f>
        <v/>
      </c>
      <c r="E18" s="99" t="str">
        <f t="shared" si="1"/>
        <v/>
      </c>
      <c r="F18" s="94" t="str">
        <f>IF(男子個人戦参加申し込み印刷用!K43="","",男子個人戦参加申し込み印刷用!K43)</f>
        <v/>
      </c>
      <c r="G18" s="98"/>
    </row>
    <row r="19" spans="1:7">
      <c r="A19" s="385">
        <v>4</v>
      </c>
      <c r="B19" s="99" t="str">
        <f t="shared" si="0"/>
        <v>BD</v>
      </c>
      <c r="C19" s="99" t="e">
        <f>IF(男子個人戦参加申し込み印刷用!#REF!="","",男子個人戦参加申し込み印刷用!#REF!)</f>
        <v>#REF!</v>
      </c>
      <c r="D19" s="99" t="e">
        <f>IF(男子個人戦参加申し込み印刷用!#REF!="","",男子個人戦参加申し込み印刷用!#REF!)</f>
        <v>#REF!</v>
      </c>
      <c r="E19" s="99" t="str">
        <f t="shared" si="1"/>
        <v/>
      </c>
      <c r="F19" s="94" t="e">
        <f>IF(男子個人戦参加申し込み印刷用!#REF!="","",男子個人戦参加申し込み印刷用!#REF!)</f>
        <v>#REF!</v>
      </c>
    </row>
    <row r="20" spans="1:7">
      <c r="A20" s="386"/>
      <c r="B20" s="99" t="str">
        <f t="shared" si="0"/>
        <v>BD</v>
      </c>
      <c r="C20" s="99" t="e">
        <f>IF(男子個人戦参加申し込み印刷用!#REF!="","",男子個人戦参加申し込み印刷用!#REF!)</f>
        <v>#REF!</v>
      </c>
      <c r="D20" s="99" t="e">
        <f>IF(男子個人戦参加申し込み印刷用!#REF!="","",男子個人戦参加申し込み印刷用!#REF!)</f>
        <v>#REF!</v>
      </c>
      <c r="E20" s="99" t="str">
        <f t="shared" si="1"/>
        <v/>
      </c>
      <c r="F20" s="94" t="e">
        <f>IF(男子個人戦参加申し込み印刷用!#REF!="","",男子個人戦参加申し込み印刷用!#REF!)</f>
        <v>#REF!</v>
      </c>
    </row>
  </sheetData>
  <mergeCells count="4">
    <mergeCell ref="A13:A14"/>
    <mergeCell ref="A15:A16"/>
    <mergeCell ref="A17:A18"/>
    <mergeCell ref="A19:A20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記入の方法</vt:lpstr>
      <vt:lpstr>記入例</vt:lpstr>
      <vt:lpstr>男子個人戦データ記入欄</vt:lpstr>
      <vt:lpstr>男子個人戦参加申し込み印刷用</vt:lpstr>
      <vt:lpstr>女子個人戦データ記入欄</vt:lpstr>
      <vt:lpstr>女子個人戦参加申し込み印刷用</vt:lpstr>
      <vt:lpstr>...(男)</vt:lpstr>
      <vt:lpstr>...(女)</vt:lpstr>
      <vt:lpstr>このシートには手を加えない(アサミ用)男子個人</vt:lpstr>
      <vt:lpstr>このシートには手を加えない(アサミ用)女子個人 </vt:lpstr>
      <vt:lpstr>女子個人戦参加申し込み印刷用!Print_Area</vt:lpstr>
      <vt:lpstr>男子個人戦参加申し込み印刷用!Print_Area</vt:lpstr>
      <vt:lpstr>学年</vt:lpstr>
      <vt:lpstr>監督</vt:lpstr>
      <vt:lpstr>県名</vt:lpstr>
      <vt:lpstr>順位</vt:lpstr>
    </vt:vector>
  </TitlesOfParts>
  <Company>かずさん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石井泉</dc:creator>
  <cp:lastModifiedBy>SAIBAD</cp:lastModifiedBy>
  <cp:lastPrinted>2016-07-27T02:31:26Z</cp:lastPrinted>
  <dcterms:created xsi:type="dcterms:W3CDTF">2003-05-28T01:11:30Z</dcterms:created>
  <dcterms:modified xsi:type="dcterms:W3CDTF">2016-07-27T02:32:53Z</dcterms:modified>
</cp:coreProperties>
</file>