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0" yWindow="225" windowWidth="10590" windowHeight="7830" activeTab="1"/>
  </bookViews>
  <sheets>
    <sheet name="①基本データ" sheetId="7" r:id="rId1"/>
    <sheet name="②注文集計一覧表" sheetId="1" r:id="rId2"/>
    <sheet name="③ヨネックス" sheetId="2" r:id="rId3"/>
    <sheet name="④メトロ" sheetId="3" r:id="rId4"/>
    <sheet name="⑤薫風" sheetId="4" r:id="rId5"/>
  </sheets>
  <definedNames>
    <definedName name="_xlnm.Print_Area" localSheetId="2">③ヨネックス!$A$1:$L$55</definedName>
    <definedName name="_xlnm.Print_Area" localSheetId="3">④メトロ!$A$1:$L$51</definedName>
    <definedName name="_xlnm.Print_Area" localSheetId="4">⑤薫風!$A$1:$AA$37</definedName>
  </definedNames>
  <calcPr calcId="145621"/>
</workbook>
</file>

<file path=xl/calcChain.xml><?xml version="1.0" encoding="utf-8"?>
<calcChain xmlns="http://schemas.openxmlformats.org/spreadsheetml/2006/main">
  <c r="A18" i="4" l="1"/>
  <c r="A16" i="4"/>
  <c r="A22" i="3"/>
  <c r="A22" i="2"/>
  <c r="A21" i="2"/>
  <c r="Q10" i="4"/>
  <c r="D10" i="4"/>
  <c r="H9" i="4"/>
  <c r="E8" i="4"/>
  <c r="D7" i="4"/>
  <c r="D6" i="4"/>
  <c r="A3" i="3"/>
  <c r="I11" i="3"/>
  <c r="C11" i="3"/>
  <c r="E9" i="3"/>
  <c r="D8" i="3"/>
  <c r="I7" i="3"/>
  <c r="C7" i="3"/>
  <c r="H68" i="1"/>
  <c r="E21" i="2" s="1"/>
  <c r="I68" i="1"/>
  <c r="G21" i="2" s="1"/>
  <c r="J68" i="1"/>
  <c r="I21" i="2" s="1"/>
  <c r="K68" i="1"/>
  <c r="C22" i="2" s="1"/>
  <c r="L68" i="1"/>
  <c r="E22" i="2" s="1"/>
  <c r="M68" i="1"/>
  <c r="G22" i="2" s="1"/>
  <c r="N68" i="1"/>
  <c r="I22" i="2" s="1"/>
  <c r="O68" i="1"/>
  <c r="C22" i="3" s="1"/>
  <c r="P68" i="1"/>
  <c r="E22" i="3" s="1"/>
  <c r="Q68" i="1"/>
  <c r="G22" i="3" s="1"/>
  <c r="R68" i="1"/>
  <c r="I22" i="3" s="1"/>
  <c r="S68" i="1"/>
  <c r="D15" i="4" s="1"/>
  <c r="T68" i="1"/>
  <c r="H15" i="4" s="1"/>
  <c r="U68" i="1"/>
  <c r="L15" i="4" s="1"/>
  <c r="V68" i="1"/>
  <c r="P15" i="4" s="1"/>
  <c r="W68" i="1"/>
  <c r="T15" i="4" s="1"/>
  <c r="X68" i="1"/>
  <c r="D17" i="4" s="1"/>
  <c r="Y68" i="1"/>
  <c r="H17" i="4" s="1"/>
  <c r="Z68" i="1"/>
  <c r="L17" i="4" s="1"/>
  <c r="AA68" i="1"/>
  <c r="P17" i="4" s="1"/>
  <c r="AB68" i="1"/>
  <c r="T17" i="4" s="1"/>
  <c r="G68" i="1"/>
  <c r="C21" i="2" s="1"/>
  <c r="K21" i="2" s="1"/>
  <c r="D59" i="1"/>
  <c r="D60" i="1"/>
  <c r="D61" i="1"/>
  <c r="D62" i="1"/>
  <c r="D63" i="1"/>
  <c r="D64" i="1"/>
  <c r="D65" i="1"/>
  <c r="D66" i="1"/>
  <c r="D58" i="1"/>
  <c r="D49" i="1"/>
  <c r="D50" i="1"/>
  <c r="D51" i="1"/>
  <c r="D52" i="1"/>
  <c r="D53" i="1"/>
  <c r="D54" i="1"/>
  <c r="D55" i="1"/>
  <c r="D56" i="1"/>
  <c r="D48" i="1"/>
  <c r="D39" i="1"/>
  <c r="D40" i="1"/>
  <c r="D41" i="1"/>
  <c r="D42" i="1"/>
  <c r="D43" i="1"/>
  <c r="D44" i="1"/>
  <c r="D45" i="1"/>
  <c r="D46" i="1"/>
  <c r="D38" i="1"/>
  <c r="D29" i="1"/>
  <c r="D30" i="1"/>
  <c r="D31" i="1"/>
  <c r="D32" i="1"/>
  <c r="D33" i="1"/>
  <c r="D34" i="1"/>
  <c r="D35" i="1"/>
  <c r="D36" i="1"/>
  <c r="D28" i="1"/>
  <c r="D19" i="1"/>
  <c r="D20" i="1"/>
  <c r="D21" i="1"/>
  <c r="D22" i="1"/>
  <c r="D23" i="1"/>
  <c r="D24" i="1"/>
  <c r="D25" i="1"/>
  <c r="D26" i="1"/>
  <c r="D18" i="1"/>
  <c r="D9" i="1"/>
  <c r="D10" i="1"/>
  <c r="D11" i="1"/>
  <c r="D12" i="1"/>
  <c r="D13" i="1"/>
  <c r="D14" i="1"/>
  <c r="D15" i="1"/>
  <c r="D16" i="1"/>
  <c r="D8" i="1"/>
  <c r="C18" i="1"/>
  <c r="C19" i="1" s="1"/>
  <c r="C20" i="1" s="1"/>
  <c r="C21" i="1" s="1"/>
  <c r="C22" i="1" s="1"/>
  <c r="C23" i="1" s="1"/>
  <c r="C24" i="1" s="1"/>
  <c r="C25" i="1" s="1"/>
  <c r="C26" i="1" s="1"/>
  <c r="B19" i="1"/>
  <c r="B20" i="1"/>
  <c r="B21" i="1"/>
  <c r="B22" i="1"/>
  <c r="B23" i="1"/>
  <c r="B24" i="1"/>
  <c r="B25" i="1"/>
  <c r="B26" i="1"/>
  <c r="B18" i="1"/>
  <c r="B9" i="1"/>
  <c r="B10" i="1"/>
  <c r="B11" i="1"/>
  <c r="B12" i="1"/>
  <c r="B13" i="1"/>
  <c r="B14" i="1"/>
  <c r="B15" i="1"/>
  <c r="B16" i="1"/>
  <c r="B8" i="1"/>
  <c r="B49" i="1"/>
  <c r="B50" i="1"/>
  <c r="B51" i="1"/>
  <c r="B52" i="1"/>
  <c r="B53" i="1"/>
  <c r="B54" i="1"/>
  <c r="B55" i="1"/>
  <c r="B56" i="1"/>
  <c r="B48" i="1"/>
  <c r="B39" i="1"/>
  <c r="B40" i="1"/>
  <c r="B41" i="1"/>
  <c r="B42" i="1"/>
  <c r="B43" i="1"/>
  <c r="B44" i="1"/>
  <c r="B45" i="1"/>
  <c r="B46" i="1"/>
  <c r="B38" i="1"/>
  <c r="C48" i="1"/>
  <c r="C49" i="1" s="1"/>
  <c r="C50" i="1" s="1"/>
  <c r="C51" i="1" s="1"/>
  <c r="C52" i="1" s="1"/>
  <c r="C53" i="1" s="1"/>
  <c r="C54" i="1" s="1"/>
  <c r="C55" i="1" s="1"/>
  <c r="C56" i="1" s="1"/>
  <c r="B59" i="1"/>
  <c r="B60" i="1"/>
  <c r="B61" i="1"/>
  <c r="B62" i="1"/>
  <c r="B63" i="1"/>
  <c r="B64" i="1"/>
  <c r="B65" i="1"/>
  <c r="B66" i="1"/>
  <c r="B58" i="1"/>
  <c r="C58" i="1"/>
  <c r="C59" i="1" s="1"/>
  <c r="C60" i="1" s="1"/>
  <c r="C61" i="1" s="1"/>
  <c r="C62" i="1" s="1"/>
  <c r="C63" i="1" s="1"/>
  <c r="C64" i="1" s="1"/>
  <c r="C65" i="1" s="1"/>
  <c r="C66" i="1" s="1"/>
  <c r="C38" i="1"/>
  <c r="C39" i="1" s="1"/>
  <c r="C40" i="1" s="1"/>
  <c r="C41" i="1" s="1"/>
  <c r="C42" i="1" s="1"/>
  <c r="C43" i="1" s="1"/>
  <c r="C44" i="1" s="1"/>
  <c r="C45" i="1" s="1"/>
  <c r="C46" i="1" s="1"/>
  <c r="C28" i="1"/>
  <c r="C29" i="1" s="1"/>
  <c r="C8" i="1"/>
  <c r="C9" i="1" s="1"/>
  <c r="C10" i="1" s="1"/>
  <c r="C11" i="1" s="1"/>
  <c r="C12" i="1" s="1"/>
  <c r="C13" i="1" s="1"/>
  <c r="C14" i="1" s="1"/>
  <c r="C15" i="1" s="1"/>
  <c r="C16" i="1" s="1"/>
  <c r="A7" i="1"/>
  <c r="A8" i="1" s="1"/>
  <c r="A9" i="1" s="1"/>
  <c r="A10" i="1" s="1"/>
  <c r="A11" i="1" s="1"/>
  <c r="A12" i="1" s="1"/>
  <c r="I10" i="2"/>
  <c r="C10" i="2"/>
  <c r="E8" i="2"/>
  <c r="D7" i="2"/>
  <c r="C6" i="2"/>
  <c r="Z2" i="1"/>
  <c r="S2" i="1"/>
  <c r="W1" i="1"/>
  <c r="I6" i="2"/>
  <c r="K22" i="3" l="1"/>
  <c r="F23" i="3" s="1"/>
  <c r="K22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O69" i="1"/>
  <c r="O70" i="1" s="1"/>
  <c r="G69" i="1"/>
  <c r="G70" i="1" s="1"/>
  <c r="K69" i="1"/>
  <c r="X17" i="4"/>
  <c r="S69" i="1"/>
  <c r="X69" i="1"/>
  <c r="X70" i="1" s="1"/>
  <c r="X15" i="4"/>
  <c r="I23" i="3"/>
  <c r="G71" i="1" l="1"/>
  <c r="K70" i="1"/>
  <c r="G72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F23" i="2"/>
  <c r="I23" i="2" s="1"/>
  <c r="X19" i="4"/>
  <c r="K19" i="4" s="1"/>
  <c r="Q19" i="4" s="1"/>
  <c r="S70" i="1"/>
  <c r="S72" i="1" s="1"/>
  <c r="S71" i="1"/>
  <c r="E71" i="1" l="1"/>
  <c r="A68" i="1"/>
  <c r="E72" i="1"/>
</calcChain>
</file>

<file path=xl/sharedStrings.xml><?xml version="1.0" encoding="utf-8"?>
<sst xmlns="http://schemas.openxmlformats.org/spreadsheetml/2006/main" count="265" uniqueCount="180">
  <si>
    <t>Ｓ</t>
    <phoneticPr fontId="1"/>
  </si>
  <si>
    <t>Ｍ</t>
    <phoneticPr fontId="1"/>
  </si>
  <si>
    <t>Ｌ</t>
    <phoneticPr fontId="1"/>
  </si>
  <si>
    <t>Ｏ</t>
    <phoneticPr fontId="1"/>
  </si>
  <si>
    <t>学校名</t>
    <rPh sb="0" eb="2">
      <t>ガッコウ</t>
    </rPh>
    <rPh sb="2" eb="3">
      <t>メイ</t>
    </rPh>
    <phoneticPr fontId="1"/>
  </si>
  <si>
    <t>申し込み者名</t>
    <rPh sb="0" eb="1">
      <t>モウ</t>
    </rPh>
    <rPh sb="2" eb="3">
      <t>コ</t>
    </rPh>
    <rPh sb="4" eb="5">
      <t>シャ</t>
    </rPh>
    <rPh sb="5" eb="6">
      <t>メイ</t>
    </rPh>
    <phoneticPr fontId="1"/>
  </si>
  <si>
    <t>ご住所</t>
    <rPh sb="1" eb="3">
      <t>ジュウショ</t>
    </rPh>
    <phoneticPr fontId="1"/>
  </si>
  <si>
    <t>送付先（上記申込内容と送付先が違う場合についてのみご記入願います。）</t>
    <rPh sb="0" eb="2">
      <t>ソウフ</t>
    </rPh>
    <rPh sb="2" eb="3">
      <t>サキ</t>
    </rPh>
    <rPh sb="4" eb="6">
      <t>ジョウキ</t>
    </rPh>
    <rPh sb="6" eb="8">
      <t>モウシコミ</t>
    </rPh>
    <rPh sb="8" eb="10">
      <t>ナイヨウ</t>
    </rPh>
    <rPh sb="11" eb="13">
      <t>ソウフ</t>
    </rPh>
    <rPh sb="13" eb="14">
      <t>サキ</t>
    </rPh>
    <rPh sb="15" eb="16">
      <t>チガ</t>
    </rPh>
    <rPh sb="17" eb="19">
      <t>バアイ</t>
    </rPh>
    <rPh sb="26" eb="28">
      <t>キニュウ</t>
    </rPh>
    <rPh sb="28" eb="29">
      <t>ネガ</t>
    </rPh>
    <phoneticPr fontId="1"/>
  </si>
  <si>
    <t>お名前</t>
    <rPh sb="1" eb="3">
      <t>ナマエ</t>
    </rPh>
    <phoneticPr fontId="1"/>
  </si>
  <si>
    <t>※尚、お客様から頂いた個人情報はTシャツ発送及び準備目的以外では使用致しません。</t>
    <rPh sb="1" eb="2">
      <t>ナオ</t>
    </rPh>
    <rPh sb="4" eb="6">
      <t>キャクサマ</t>
    </rPh>
    <rPh sb="8" eb="9">
      <t>イタダ</t>
    </rPh>
    <rPh sb="11" eb="13">
      <t>コジン</t>
    </rPh>
    <rPh sb="13" eb="15">
      <t>ジョウホウ</t>
    </rPh>
    <rPh sb="20" eb="22">
      <t>ハッソウ</t>
    </rPh>
    <rPh sb="22" eb="23">
      <t>オヨ</t>
    </rPh>
    <rPh sb="24" eb="26">
      <t>ジュンビ</t>
    </rPh>
    <rPh sb="26" eb="28">
      <t>モクテキ</t>
    </rPh>
    <rPh sb="28" eb="30">
      <t>イガイ</t>
    </rPh>
    <rPh sb="32" eb="34">
      <t>シヨウ</t>
    </rPh>
    <rPh sb="34" eb="35">
      <t>イタ</t>
    </rPh>
    <phoneticPr fontId="1"/>
  </si>
  <si>
    <t>お申し込み内容</t>
    <rPh sb="1" eb="2">
      <t>モウ</t>
    </rPh>
    <rPh sb="3" eb="4">
      <t>コ</t>
    </rPh>
    <rPh sb="5" eb="7">
      <t>ナイヨウ</t>
    </rPh>
    <phoneticPr fontId="1"/>
  </si>
  <si>
    <t>S　寸</t>
    <rPh sb="2" eb="3">
      <t>スン</t>
    </rPh>
    <phoneticPr fontId="1"/>
  </si>
  <si>
    <t>M　寸</t>
    <rPh sb="2" eb="3">
      <t>スン</t>
    </rPh>
    <phoneticPr fontId="1"/>
  </si>
  <si>
    <t>L　寸</t>
    <rPh sb="2" eb="3">
      <t>スン</t>
    </rPh>
    <phoneticPr fontId="1"/>
  </si>
  <si>
    <t>O　寸</t>
    <rPh sb="2" eb="3">
      <t>スン</t>
    </rPh>
    <phoneticPr fontId="1"/>
  </si>
  <si>
    <t>合計</t>
    <rPh sb="0" eb="2">
      <t>ゴウケイ</t>
    </rPh>
    <phoneticPr fontId="1"/>
  </si>
  <si>
    <t>ご注文合計</t>
    <rPh sb="1" eb="3">
      <t>チュウモン</t>
    </rPh>
    <rPh sb="3" eb="5">
      <t>ゴウケイ</t>
    </rPh>
    <phoneticPr fontId="1"/>
  </si>
  <si>
    <t>※全色同デザインでドライメッシュTシャツ（ポリエステル100％）素材になっております。</t>
    <rPh sb="1" eb="2">
      <t>ゼン</t>
    </rPh>
    <rPh sb="2" eb="3">
      <t>ショク</t>
    </rPh>
    <rPh sb="3" eb="4">
      <t>ドウ</t>
    </rPh>
    <rPh sb="32" eb="34">
      <t>ソザイ</t>
    </rPh>
    <phoneticPr fontId="1"/>
  </si>
  <si>
    <t>※男女兼用（ユニセックス）サイズとなっております。</t>
    <rPh sb="1" eb="3">
      <t>ダンジョ</t>
    </rPh>
    <rPh sb="3" eb="5">
      <t>ケンヨウ</t>
    </rPh>
    <phoneticPr fontId="1"/>
  </si>
  <si>
    <t>※お申し込み後の内容変更はご遠慮下さいます様、お願い申し上げます。</t>
    <rPh sb="2" eb="3">
      <t>モウ</t>
    </rPh>
    <rPh sb="4" eb="5">
      <t>コ</t>
    </rPh>
    <rPh sb="6" eb="7">
      <t>ゴ</t>
    </rPh>
    <rPh sb="8" eb="10">
      <t>ナイヨウ</t>
    </rPh>
    <rPh sb="10" eb="12">
      <t>ヘンコウ</t>
    </rPh>
    <rPh sb="14" eb="16">
      <t>エンリョ</t>
    </rPh>
    <rPh sb="16" eb="17">
      <t>クダ</t>
    </rPh>
    <rPh sb="21" eb="22">
      <t>ヨウ</t>
    </rPh>
    <rPh sb="24" eb="25">
      <t>ネガ</t>
    </rPh>
    <rPh sb="26" eb="27">
      <t>モウ</t>
    </rPh>
    <rPh sb="28" eb="29">
      <t>ア</t>
    </rPh>
    <phoneticPr fontId="1"/>
  </si>
  <si>
    <t>　　　　　　　　　　　　　　　　申込み・問合せ先　〒113-8543　　　　　　　　　</t>
    <rPh sb="16" eb="18">
      <t>モウシコ</t>
    </rPh>
    <rPh sb="20" eb="22">
      <t>トイアワ</t>
    </rPh>
    <rPh sb="23" eb="24">
      <t>サキ</t>
    </rPh>
    <phoneticPr fontId="1"/>
  </si>
  <si>
    <t>　　　　　　　　　　　　　　　　　　　　　　　　　　　　東京都文京区湯島3-23-13</t>
    <rPh sb="28" eb="30">
      <t>トウキョウ</t>
    </rPh>
    <rPh sb="30" eb="31">
      <t>ト</t>
    </rPh>
    <rPh sb="31" eb="34">
      <t>ブンキョウク</t>
    </rPh>
    <rPh sb="34" eb="36">
      <t>ユシマ</t>
    </rPh>
    <phoneticPr fontId="1"/>
  </si>
  <si>
    <t>　　　　　　　　　　　　　　　　　　　　　　　　　　　　ヨネックス株式会社　販売促進部第一課</t>
    <rPh sb="33" eb="37">
      <t>カブシキガイシャ</t>
    </rPh>
    <rPh sb="38" eb="40">
      <t>ハンバイ</t>
    </rPh>
    <rPh sb="40" eb="42">
      <t>ソクシン</t>
    </rPh>
    <rPh sb="42" eb="43">
      <t>ブ</t>
    </rPh>
    <rPh sb="43" eb="44">
      <t>ダイ</t>
    </rPh>
    <rPh sb="44" eb="46">
      <t>イッカ</t>
    </rPh>
    <phoneticPr fontId="1"/>
  </si>
  <si>
    <t>　　　　　　　　　　　　　　　　　　　　　　　　　　　　TEL：03-3839-7115（営業時間　平日9：00～17：30）</t>
    <rPh sb="45" eb="47">
      <t>エイギョウ</t>
    </rPh>
    <rPh sb="47" eb="49">
      <t>ジカン</t>
    </rPh>
    <rPh sb="50" eb="52">
      <t>ヘイジツ</t>
    </rPh>
    <phoneticPr fontId="1"/>
  </si>
  <si>
    <t>ヨネックス（株）確認欄</t>
    <rPh sb="6" eb="7">
      <t>カブ</t>
    </rPh>
    <rPh sb="8" eb="10">
      <t>カクニン</t>
    </rPh>
    <rPh sb="10" eb="11">
      <t>ラン</t>
    </rPh>
    <phoneticPr fontId="1"/>
  </si>
  <si>
    <t>受付完了日</t>
    <rPh sb="0" eb="2">
      <t>ウケツケ</t>
    </rPh>
    <rPh sb="2" eb="5">
      <t>カンリョウビ</t>
    </rPh>
    <phoneticPr fontId="1"/>
  </si>
  <si>
    <t>受付確認者</t>
    <rPh sb="0" eb="2">
      <t>ウケツケ</t>
    </rPh>
    <rPh sb="2" eb="4">
      <t>カクニン</t>
    </rPh>
    <rPh sb="4" eb="5">
      <t>シャ</t>
    </rPh>
    <phoneticPr fontId="1"/>
  </si>
  <si>
    <t>ヨネックスＴシャツ</t>
    <phoneticPr fontId="1"/>
  </si>
  <si>
    <t>薫風Ｔシャツ</t>
    <rPh sb="0" eb="2">
      <t>クンプウ</t>
    </rPh>
    <phoneticPr fontId="1"/>
  </si>
  <si>
    <t>メトロＴシャツ</t>
    <phoneticPr fontId="1"/>
  </si>
  <si>
    <t>Ｓ</t>
  </si>
  <si>
    <t>ＳＳ</t>
    <phoneticPr fontId="1"/>
  </si>
  <si>
    <t>ＸＬ</t>
    <phoneticPr fontId="1"/>
  </si>
  <si>
    <t>ＬＬ</t>
    <phoneticPr fontId="1"/>
  </si>
  <si>
    <t xml:space="preserve"> </t>
    <phoneticPr fontId="1"/>
  </si>
  <si>
    <t>通し</t>
    <rPh sb="0" eb="1">
      <t>トオ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</si>
  <si>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</si>
  <si>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</si>
  <si>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性</t>
    <rPh sb="0" eb="1">
      <t>セイ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</si>
  <si>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</si>
  <si>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</si>
  <si>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ブラック</t>
    <phoneticPr fontId="1"/>
  </si>
  <si>
    <t>ホワイト</t>
    <phoneticPr fontId="1"/>
  </si>
  <si>
    <t>男</t>
    <rPh sb="0" eb="1">
      <t>オトコ</t>
    </rPh>
    <phoneticPr fontId="7"/>
  </si>
  <si>
    <t>女</t>
    <rPh sb="0" eb="1">
      <t>オンナ</t>
    </rPh>
    <phoneticPr fontId="7"/>
  </si>
  <si>
    <t>埼玉県バドミントン協会地区担当委員（県中体連バドミントン専門部常任委員）</t>
    <rPh sb="0" eb="3">
      <t>サイタマケン</t>
    </rPh>
    <rPh sb="9" eb="11">
      <t>キョウカイ</t>
    </rPh>
    <rPh sb="11" eb="13">
      <t>チク</t>
    </rPh>
    <rPh sb="13" eb="15">
      <t>タントウ</t>
    </rPh>
    <rPh sb="15" eb="17">
      <t>イイン</t>
    </rPh>
    <rPh sb="18" eb="19">
      <t>ケン</t>
    </rPh>
    <rPh sb="19" eb="22">
      <t>チュウタイレン</t>
    </rPh>
    <rPh sb="28" eb="31">
      <t>センモンブ</t>
    </rPh>
    <rPh sb="31" eb="33">
      <t>ジョウニン</t>
    </rPh>
    <rPh sb="33" eb="35">
      <t>イイン</t>
    </rPh>
    <phoneticPr fontId="1"/>
  </si>
  <si>
    <t xml:space="preserve"> 【ヨネックス】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</si>
  <si>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</si>
  <si>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</si>
  <si>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</si>
  <si>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</si>
  <si>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〒</t>
    <phoneticPr fontId="1"/>
  </si>
  <si>
    <t>－</t>
    <phoneticPr fontId="1"/>
  </si>
  <si>
    <t>　埼玉県</t>
    <rPh sb="1" eb="4">
      <t>サイタマケン</t>
    </rPh>
    <phoneticPr fontId="1"/>
  </si>
  <si>
    <t>TEL</t>
    <phoneticPr fontId="1"/>
  </si>
  <si>
    <t>FAX</t>
    <phoneticPr fontId="1"/>
  </si>
  <si>
    <t>カラー/サイズ</t>
    <phoneticPr fontId="1"/>
  </si>
  <si>
    <t>合計枚数</t>
    <rPh sb="0" eb="2">
      <t>ゴウケイ</t>
    </rPh>
    <rPh sb="2" eb="4">
      <t>マイスウ</t>
    </rPh>
    <phoneticPr fontId="1"/>
  </si>
  <si>
    <t>１枚＠2,500円×</t>
    <rPh sb="1" eb="2">
      <t>マイ</t>
    </rPh>
    <rPh sb="8" eb="9">
      <t>エン</t>
    </rPh>
    <phoneticPr fontId="1"/>
  </si>
  <si>
    <t>枚　＝</t>
    <phoneticPr fontId="1"/>
  </si>
  <si>
    <t>円</t>
    <rPh sb="0" eb="1">
      <t>エン</t>
    </rPh>
    <phoneticPr fontId="1"/>
  </si>
  <si>
    <t>※各中学校から各地区担当委員（常任委員）所属校へFAX送信後に電話にて連絡確認をお願い致します。</t>
    <rPh sb="1" eb="2">
      <t>カク</t>
    </rPh>
    <rPh sb="2" eb="5">
      <t>チュウガッコウ</t>
    </rPh>
    <rPh sb="7" eb="8">
      <t>カク</t>
    </rPh>
    <rPh sb="8" eb="10">
      <t>チク</t>
    </rPh>
    <rPh sb="10" eb="12">
      <t>タントウ</t>
    </rPh>
    <rPh sb="12" eb="14">
      <t>イイン</t>
    </rPh>
    <rPh sb="15" eb="17">
      <t>ジョウニン</t>
    </rPh>
    <rPh sb="17" eb="19">
      <t>イイン</t>
    </rPh>
    <rPh sb="20" eb="22">
      <t>ショゾク</t>
    </rPh>
    <rPh sb="22" eb="23">
      <t>コウ</t>
    </rPh>
    <phoneticPr fontId="1"/>
  </si>
  <si>
    <t>※各地区担当委員（常任委員）は、各中学校から送信されてきた注文票を取りまとめの上、ヨネックス株式会社にＦＡＸ送信下さい。</t>
    <rPh sb="4" eb="6">
      <t>タントウ</t>
    </rPh>
    <rPh sb="6" eb="8">
      <t>イイン</t>
    </rPh>
    <rPh sb="9" eb="11">
      <t>ジョウニン</t>
    </rPh>
    <rPh sb="11" eb="13">
      <t>イイン</t>
    </rPh>
    <rPh sb="16" eb="17">
      <t>カク</t>
    </rPh>
    <rPh sb="17" eb="18">
      <t>チュウ</t>
    </rPh>
    <rPh sb="18" eb="20">
      <t>ガッコウ</t>
    </rPh>
    <rPh sb="22" eb="24">
      <t>ソウシン</t>
    </rPh>
    <rPh sb="29" eb="31">
      <t>チュウモン</t>
    </rPh>
    <rPh sb="31" eb="32">
      <t>ヒョウ</t>
    </rPh>
    <rPh sb="46" eb="48">
      <t>カブシキ</t>
    </rPh>
    <rPh sb="48" eb="50">
      <t>カイシャ</t>
    </rPh>
    <rPh sb="54" eb="56">
      <t>ソウシン</t>
    </rPh>
    <rPh sb="56" eb="57">
      <t>クダ</t>
    </rPh>
    <phoneticPr fontId="1"/>
  </si>
  <si>
    <t>※お手数をお掛けし大変申し訳ありませんが宜しくお願い致します。</t>
    <phoneticPr fontId="1"/>
  </si>
  <si>
    <t>●各中学校から各地区担当委員（常任委員）所属校への申し込み締め切り日：</t>
    <rPh sb="1" eb="2">
      <t>カク</t>
    </rPh>
    <rPh sb="2" eb="5">
      <t>チュウガッコウ</t>
    </rPh>
    <rPh sb="7" eb="8">
      <t>カク</t>
    </rPh>
    <rPh sb="8" eb="10">
      <t>チク</t>
    </rPh>
    <rPh sb="10" eb="12">
      <t>タントウ</t>
    </rPh>
    <rPh sb="12" eb="14">
      <t>イイン</t>
    </rPh>
    <rPh sb="15" eb="17">
      <t>ジョウニン</t>
    </rPh>
    <rPh sb="17" eb="19">
      <t>イイン</t>
    </rPh>
    <rPh sb="20" eb="22">
      <t>ショゾク</t>
    </rPh>
    <rPh sb="22" eb="23">
      <t>コウ</t>
    </rPh>
    <rPh sb="25" eb="26">
      <t>モウ</t>
    </rPh>
    <rPh sb="27" eb="28">
      <t>コ</t>
    </rPh>
    <rPh sb="29" eb="30">
      <t>シ</t>
    </rPh>
    <rPh sb="31" eb="32">
      <t>キ</t>
    </rPh>
    <rPh sb="33" eb="34">
      <t>ヒ</t>
    </rPh>
    <phoneticPr fontId="1"/>
  </si>
  <si>
    <t>■各地区担当委員（常任委員）からヨネックスへの申し込み締め切り日：</t>
    <rPh sb="1" eb="4">
      <t>カクチク</t>
    </rPh>
    <rPh sb="4" eb="6">
      <t>タントウ</t>
    </rPh>
    <rPh sb="6" eb="8">
      <t>イイン</t>
    </rPh>
    <rPh sb="9" eb="11">
      <t>ジョウニン</t>
    </rPh>
    <rPh sb="11" eb="13">
      <t>イイン</t>
    </rPh>
    <rPh sb="23" eb="24">
      <t>モウ</t>
    </rPh>
    <rPh sb="25" eb="26">
      <t>コ</t>
    </rPh>
    <rPh sb="27" eb="28">
      <t>シ</t>
    </rPh>
    <rPh sb="29" eb="30">
      <t>キ</t>
    </rPh>
    <rPh sb="31" eb="32">
      <t>ヒ</t>
    </rPh>
    <phoneticPr fontId="1"/>
  </si>
  <si>
    <t>★納品日：各地区担当委員（常任委員）所属校への納品日</t>
    <rPh sb="1" eb="4">
      <t>ノウヒンビ</t>
    </rPh>
    <rPh sb="23" eb="26">
      <t>ノウヒンビ</t>
    </rPh>
    <phoneticPr fontId="1"/>
  </si>
  <si>
    <r>
      <t>　　　　　　　　　　　 　　　　　　　　　</t>
    </r>
    <r>
      <rPr>
        <b/>
        <u/>
        <sz val="16"/>
        <rFont val="ＭＳ Ｐ明朝"/>
        <family val="1"/>
        <charset val="128"/>
      </rPr>
      <t>FAX：03-3839-6835</t>
    </r>
    <phoneticPr fontId="1"/>
  </si>
  <si>
    <t>　　　㊞</t>
    <phoneticPr fontId="1"/>
  </si>
  <si>
    <r>
      <t>（</t>
    </r>
    <r>
      <rPr>
        <u/>
        <sz val="14"/>
        <color indexed="9"/>
        <rFont val="ＭＳ Ｐ明朝"/>
        <family val="1"/>
        <charset val="128"/>
      </rPr>
      <t>　　　　　　　　　　　</t>
    </r>
    <r>
      <rPr>
        <sz val="14"/>
        <color indexed="9"/>
        <rFont val="ＭＳ Ｐ明朝"/>
        <family val="1"/>
        <charset val="128"/>
      </rPr>
      <t>）中　ＦＡＸ番号：（</t>
    </r>
    <r>
      <rPr>
        <u/>
        <sz val="14"/>
        <color indexed="9"/>
        <rFont val="ＭＳ Ｐ明朝"/>
        <family val="1"/>
        <charset val="128"/>
      </rPr>
      <t>　　　　　　　　－　　　　　　　　　－　　　　　　　　　　</t>
    </r>
    <r>
      <rPr>
        <sz val="14"/>
        <color indexed="9"/>
        <rFont val="ＭＳ Ｐ明朝"/>
        <family val="1"/>
        <charset val="128"/>
      </rPr>
      <t>）</t>
    </r>
    <rPh sb="13" eb="14">
      <t>チュウ</t>
    </rPh>
    <rPh sb="18" eb="20">
      <t>バンゴウ</t>
    </rPh>
    <phoneticPr fontId="1"/>
  </si>
  <si>
    <t>【メトロ】</t>
    <phoneticPr fontId="1"/>
  </si>
  <si>
    <t>ＸＬ　寸</t>
    <rPh sb="3" eb="4">
      <t>スン</t>
    </rPh>
    <phoneticPr fontId="1"/>
  </si>
  <si>
    <t>※ドライメッシュTシャツ（ポリエステル100％）素材になっております。</t>
    <rPh sb="24" eb="26">
      <t>ソザイ</t>
    </rPh>
    <phoneticPr fontId="1"/>
  </si>
  <si>
    <t>※各中学校からFAX送信後に電話にて連絡確認をお願い致します。</t>
    <rPh sb="1" eb="2">
      <t>カク</t>
    </rPh>
    <rPh sb="2" eb="5">
      <t>チュウガッコウ</t>
    </rPh>
    <phoneticPr fontId="1"/>
  </si>
  <si>
    <t>　　　　　　　　　　　　　　　　申込み・問合せ先　〒101-0021　　　　　　　　</t>
    <rPh sb="16" eb="18">
      <t>モウシコ</t>
    </rPh>
    <rPh sb="20" eb="22">
      <t>トイアワ</t>
    </rPh>
    <rPh sb="23" eb="24">
      <t>サキ</t>
    </rPh>
    <phoneticPr fontId="1"/>
  </si>
  <si>
    <t>　　　　　　　　　　　　　　　　　　　　　　　　　　　　東京都千代田区外神田5-6-4</t>
    <rPh sb="28" eb="30">
      <t>トウキョウ</t>
    </rPh>
    <rPh sb="30" eb="31">
      <t>ト</t>
    </rPh>
    <rPh sb="31" eb="35">
      <t>チヨダク</t>
    </rPh>
    <rPh sb="35" eb="38">
      <t>ソトカンダ</t>
    </rPh>
    <phoneticPr fontId="1"/>
  </si>
  <si>
    <t>　　　　　　　　　　　　　　　　　　　　　　　　　　　　（株）メトロ</t>
    <rPh sb="29" eb="30">
      <t>カブ</t>
    </rPh>
    <phoneticPr fontId="1"/>
  </si>
  <si>
    <t>　　　　　　　　　　　　　　　　　　　　　　　　　　　　担当　落合</t>
    <rPh sb="28" eb="30">
      <t>タントウ</t>
    </rPh>
    <rPh sb="31" eb="33">
      <t>オチアイ</t>
    </rPh>
    <phoneticPr fontId="1"/>
  </si>
  <si>
    <t>　　　　　　　　　　　　　　　　　　　　　　　　　　　　TEL：03-3833-3661</t>
    <phoneticPr fontId="1"/>
  </si>
  <si>
    <r>
      <t>　　　　　　　　　　　 　　　　　　　　　</t>
    </r>
    <r>
      <rPr>
        <b/>
        <u/>
        <sz val="16"/>
        <rFont val="ＭＳ Ｐ明朝"/>
        <family val="1"/>
        <charset val="128"/>
      </rPr>
      <t>FAX：03-3833-3665</t>
    </r>
    <phoneticPr fontId="1"/>
  </si>
  <si>
    <t>（株）メトロ確認欄</t>
    <rPh sb="1" eb="2">
      <t>カブ</t>
    </rPh>
    <rPh sb="6" eb="8">
      <t>カクニン</t>
    </rPh>
    <rPh sb="8" eb="9">
      <t>ラン</t>
    </rPh>
    <phoneticPr fontId="1"/>
  </si>
  <si>
    <t>ＦＡＸ番号　０４７－３８３－９３１２</t>
    <rPh sb="3" eb="5">
      <t>バンゴウ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</si>
  <si>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</si>
  <si>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</si>
  <si>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代表者様名</t>
    <rPh sb="0" eb="4">
      <t>ダイヒョウシャサマ</t>
    </rPh>
    <rPh sb="4" eb="5">
      <t>メイ</t>
    </rPh>
    <phoneticPr fontId="1"/>
  </si>
  <si>
    <t>　〒</t>
    <phoneticPr fontId="1"/>
  </si>
  <si>
    <t>埼玉県</t>
    <rPh sb="0" eb="3">
      <t>サイタマケン</t>
    </rPh>
    <phoneticPr fontId="1"/>
  </si>
  <si>
    <t>ＴＥＬ</t>
    <phoneticPr fontId="1"/>
  </si>
  <si>
    <t>ＦＡＸ</t>
    <phoneticPr fontId="1"/>
  </si>
  <si>
    <t>カラー／サイズ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</si>
  <si>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</si>
  <si>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</si>
  <si>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</si>
  <si>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</si>
  <si>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</si>
  <si>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男子（140～150㎝）</t>
    <rPh sb="0" eb="2">
      <t>ダンシ</t>
    </rPh>
    <phoneticPr fontId="1"/>
  </si>
  <si>
    <t>男子（150～160㎝）</t>
    <rPh sb="0" eb="2">
      <t>ダンシ</t>
    </rPh>
    <phoneticPr fontId="1"/>
  </si>
  <si>
    <t>男子（160～170㎝）</t>
    <rPh sb="0" eb="2">
      <t>ダンシ</t>
    </rPh>
    <phoneticPr fontId="1"/>
  </si>
  <si>
    <t>男子（165～175㎝）</t>
    <rPh sb="0" eb="2">
      <t>ダンシ</t>
    </rPh>
    <phoneticPr fontId="1"/>
  </si>
  <si>
    <t>男子（175～185㎝）</t>
    <rPh sb="0" eb="2">
      <t>ダンシ</t>
    </rPh>
    <phoneticPr fontId="1"/>
  </si>
  <si>
    <t>女子（145～155㎝）</t>
    <rPh sb="0" eb="2">
      <t>ジョシ</t>
    </rPh>
    <phoneticPr fontId="1"/>
  </si>
  <si>
    <t>女子（155～165㎝）</t>
    <rPh sb="0" eb="2">
      <t>ジョシ</t>
    </rPh>
    <phoneticPr fontId="1"/>
  </si>
  <si>
    <t>女子（165～175㎝）</t>
    <rPh sb="0" eb="2">
      <t>ジョシ</t>
    </rPh>
    <phoneticPr fontId="1"/>
  </si>
  <si>
    <t>女子（170～180㎝）</t>
    <rPh sb="0" eb="2">
      <t>ジョシ</t>
    </rPh>
    <phoneticPr fontId="1"/>
  </si>
  <si>
    <t>女子（175～185㎝）</t>
    <rPh sb="0" eb="2">
      <t>ジョシ</t>
    </rPh>
    <phoneticPr fontId="1"/>
  </si>
  <si>
    <t>枚</t>
    <phoneticPr fontId="1"/>
  </si>
  <si>
    <t>ご注文金額</t>
    <rPh sb="1" eb="3">
      <t>チュウモン</t>
    </rPh>
    <rPh sb="3" eb="5">
      <t>キンガク</t>
    </rPh>
    <phoneticPr fontId="1"/>
  </si>
  <si>
    <t>円×</t>
    <rPh sb="0" eb="1">
      <t>エン</t>
    </rPh>
    <phoneticPr fontId="1"/>
  </si>
  <si>
    <t>枚＝</t>
    <rPh sb="0" eb="1">
      <t>マイ</t>
    </rPh>
    <phoneticPr fontId="1"/>
  </si>
  <si>
    <t>円</t>
    <rPh sb="0" eb="1">
      <t>エン</t>
    </rPh>
    <phoneticPr fontId="1"/>
  </si>
  <si>
    <t>枚</t>
    <phoneticPr fontId="1"/>
  </si>
  <si>
    <t>①　サイズはユニセックスとなっております。各サイズの下に身長の目安を記載してありますので、参考にしてください。</t>
    <phoneticPr fontId="1"/>
  </si>
  <si>
    <t>②　Ｔシャツの素材はポリエステル１００％の吸汗速乾素材となっております。</t>
    <rPh sb="7" eb="9">
      <t>ソザイ</t>
    </rPh>
    <rPh sb="21" eb="23">
      <t>キュウカン</t>
    </rPh>
    <rPh sb="23" eb="24">
      <t>ソク</t>
    </rPh>
    <rPh sb="25" eb="27">
      <t>ソザイ</t>
    </rPh>
    <phoneticPr fontId="1"/>
  </si>
  <si>
    <t>※　ご不明な点等ございましたら、お気軽に下記までご連絡ください。</t>
    <rPh sb="3" eb="5">
      <t>フメイ</t>
    </rPh>
    <rPh sb="6" eb="7">
      <t>テン</t>
    </rPh>
    <rPh sb="7" eb="8">
      <t>トウ</t>
    </rPh>
    <rPh sb="17" eb="19">
      <t>キガル</t>
    </rPh>
    <rPh sb="20" eb="22">
      <t>カキ</t>
    </rPh>
    <rPh sb="25" eb="27">
      <t>レンラク</t>
    </rPh>
    <phoneticPr fontId="1"/>
  </si>
  <si>
    <t>　お問合せ：〒273-0035</t>
    <rPh sb="2" eb="4">
      <t>トイア</t>
    </rPh>
    <phoneticPr fontId="1"/>
  </si>
  <si>
    <t>　　　　　ＴＥＬ　０４７－３８３－９３１１　　ＦＡＸ　０４７－３８３－９３１２</t>
    <phoneticPr fontId="1"/>
  </si>
  <si>
    <t>住所</t>
    <rPh sb="0" eb="2">
      <t>ジュウショ</t>
    </rPh>
    <phoneticPr fontId="1"/>
  </si>
  <si>
    <t>〒番号</t>
    <rPh sb="1" eb="3">
      <t>バンゴウ</t>
    </rPh>
    <phoneticPr fontId="1"/>
  </si>
  <si>
    <t>TEL</t>
  </si>
  <si>
    <t>048-962-2737</t>
  </si>
  <si>
    <t>FAX</t>
  </si>
  <si>
    <t>越谷市立東中学校</t>
  </si>
  <si>
    <t>関根　冬藏</t>
  </si>
  <si>
    <t>343-0023</t>
  </si>
  <si>
    <t>〒</t>
  </si>
  <si>
    <t>埼玉県</t>
    <rPh sb="0" eb="3">
      <t>サイタマケン</t>
    </rPh>
    <phoneticPr fontId="1"/>
  </si>
  <si>
    <t>048-962-2366</t>
  </si>
  <si>
    <t>越谷市東越谷9-3160</t>
  </si>
  <si>
    <t>基本情報（入力例）</t>
    <rPh sb="0" eb="2">
      <t>キホン</t>
    </rPh>
    <rPh sb="2" eb="4">
      <t>ジョウホウ</t>
    </rPh>
    <rPh sb="5" eb="8">
      <t>ニュウリョクレイ</t>
    </rPh>
    <phoneticPr fontId="1"/>
  </si>
  <si>
    <t>基本情報（入力用）</t>
    <rPh sb="0" eb="2">
      <t>キホン</t>
    </rPh>
    <rPh sb="2" eb="4">
      <t>ジョウホウ</t>
    </rPh>
    <rPh sb="5" eb="8">
      <t>ニュウリョクヨウ</t>
    </rPh>
    <phoneticPr fontId="1"/>
  </si>
  <si>
    <t>集計日</t>
    <rPh sb="0" eb="2">
      <t>シュウケイ</t>
    </rPh>
    <rPh sb="2" eb="3">
      <t>ヒ</t>
    </rPh>
    <phoneticPr fontId="1"/>
  </si>
  <si>
    <t>（株）メトロ　関東中学大会記念Ｔ－シャツ担当者　様</t>
    <rPh sb="1" eb="2">
      <t>カブ</t>
    </rPh>
    <rPh sb="7" eb="9">
      <t>カントウ</t>
    </rPh>
    <rPh sb="9" eb="11">
      <t>チュウガク</t>
    </rPh>
    <rPh sb="11" eb="13">
      <t>タイカイ</t>
    </rPh>
    <rPh sb="13" eb="15">
      <t>キネン</t>
    </rPh>
    <rPh sb="20" eb="23">
      <t>タントウシャ</t>
    </rPh>
    <rPh sb="24" eb="25">
      <t>サマ</t>
    </rPh>
    <phoneticPr fontId="1"/>
  </si>
  <si>
    <t>（　　　　　）地区　（　　　　　）中　（　　　　　　　）様</t>
    <rPh sb="28" eb="29">
      <t>サマ</t>
    </rPh>
    <phoneticPr fontId="1"/>
  </si>
  <si>
    <t>令和２年度 関東中学校バドミントン大会 記念ドライTシャツ予約注文書</t>
    <rPh sb="0" eb="2">
      <t>レイワ</t>
    </rPh>
    <rPh sb="3" eb="5">
      <t>ネンド</t>
    </rPh>
    <rPh sb="5" eb="7">
      <t>ヘイネンド</t>
    </rPh>
    <rPh sb="6" eb="8">
      <t>カントウ</t>
    </rPh>
    <rPh sb="8" eb="11">
      <t>チュウガッコウ</t>
    </rPh>
    <rPh sb="17" eb="19">
      <t>タイカイ</t>
    </rPh>
    <phoneticPr fontId="1"/>
  </si>
  <si>
    <t>【２０２０年度　関東大会記念Ｔシャツ　注文集計一覧表】</t>
    <rPh sb="5" eb="7">
      <t>ネンド</t>
    </rPh>
    <rPh sb="8" eb="10">
      <t>カントウ</t>
    </rPh>
    <rPh sb="10" eb="12">
      <t>タイカイ</t>
    </rPh>
    <rPh sb="12" eb="14">
      <t>キネン</t>
    </rPh>
    <rPh sb="19" eb="21">
      <t>チュウモン</t>
    </rPh>
    <rPh sb="21" eb="23">
      <t>シュウケイ</t>
    </rPh>
    <rPh sb="23" eb="26">
      <t>イチランヒョウ</t>
    </rPh>
    <phoneticPr fontId="1"/>
  </si>
  <si>
    <r>
      <t>　　第１回  2020年1月19日（日）　　　</t>
    </r>
    <r>
      <rPr>
        <b/>
        <u/>
        <sz val="14"/>
        <rFont val="ＭＳ Ｐ明朝"/>
        <family val="1"/>
        <charset val="128"/>
      </rPr>
      <t>第２回  2020年4月19日（日）　</t>
    </r>
    <rPh sb="18" eb="19">
      <t>ヒ</t>
    </rPh>
    <rPh sb="23" eb="24">
      <t>ダイ</t>
    </rPh>
    <rPh sb="25" eb="26">
      <t>カイ</t>
    </rPh>
    <rPh sb="32" eb="33">
      <t>ネン</t>
    </rPh>
    <rPh sb="34" eb="35">
      <t>ガツ</t>
    </rPh>
    <rPh sb="37" eb="38">
      <t>ヒ</t>
    </rPh>
    <rPh sb="39" eb="40">
      <t>ヒ</t>
    </rPh>
    <phoneticPr fontId="1"/>
  </si>
  <si>
    <t>　　第３回  2020年5月17日（日）</t>
    <rPh sb="11" eb="12">
      <t>ネン</t>
    </rPh>
    <rPh sb="18" eb="19">
      <t>ヒ</t>
    </rPh>
    <phoneticPr fontId="1"/>
  </si>
  <si>
    <r>
      <t>　　第１回  2020年1月20日（月）　　　</t>
    </r>
    <r>
      <rPr>
        <b/>
        <u/>
        <sz val="14"/>
        <rFont val="ＭＳ Ｐ明朝"/>
        <family val="1"/>
        <charset val="128"/>
      </rPr>
      <t>第２回  2020年4月20日（月）　</t>
    </r>
    <rPh sb="18" eb="19">
      <t>ゲツ</t>
    </rPh>
    <rPh sb="23" eb="24">
      <t>ダイ</t>
    </rPh>
    <rPh sb="25" eb="26">
      <t>カイ</t>
    </rPh>
    <rPh sb="32" eb="33">
      <t>ネン</t>
    </rPh>
    <rPh sb="34" eb="35">
      <t>ガツ</t>
    </rPh>
    <rPh sb="37" eb="38">
      <t>ヒ</t>
    </rPh>
    <rPh sb="39" eb="40">
      <t>ゲツ</t>
    </rPh>
    <phoneticPr fontId="1"/>
  </si>
  <si>
    <t>　　第３回  2020年5月18日（月）</t>
    <rPh sb="11" eb="12">
      <t>ネン</t>
    </rPh>
    <rPh sb="18" eb="19">
      <t>ゲツ</t>
    </rPh>
    <phoneticPr fontId="1"/>
  </si>
  <si>
    <r>
      <rPr>
        <b/>
        <sz val="14"/>
        <rFont val="ＭＳ Ｐ明朝"/>
        <family val="1"/>
        <charset val="128"/>
      </rPr>
      <t>　　　　　　　　</t>
    </r>
    <r>
      <rPr>
        <b/>
        <u/>
        <sz val="14"/>
        <rFont val="ＭＳ Ｐ明朝"/>
        <family val="1"/>
        <charset val="128"/>
      </rPr>
      <t>第１回注文分  2020年3月16日～18日</t>
    </r>
    <rPh sb="8" eb="9">
      <t>ダイ</t>
    </rPh>
    <rPh sb="10" eb="11">
      <t>カイ</t>
    </rPh>
    <rPh sb="11" eb="13">
      <t>チュウモン</t>
    </rPh>
    <rPh sb="13" eb="14">
      <t>ブン</t>
    </rPh>
    <rPh sb="20" eb="21">
      <t>ネン</t>
    </rPh>
    <rPh sb="22" eb="23">
      <t>ガツ</t>
    </rPh>
    <rPh sb="25" eb="26">
      <t>ヒ</t>
    </rPh>
    <rPh sb="29" eb="30">
      <t>ヒ</t>
    </rPh>
    <phoneticPr fontId="1"/>
  </si>
  <si>
    <r>
      <rPr>
        <b/>
        <sz val="14"/>
        <rFont val="ＭＳ Ｐ明朝"/>
        <family val="1"/>
        <charset val="128"/>
      </rPr>
      <t>　　　　　　　　</t>
    </r>
    <r>
      <rPr>
        <b/>
        <u/>
        <sz val="14"/>
        <rFont val="ＭＳ Ｐ明朝"/>
        <family val="1"/>
        <charset val="128"/>
      </rPr>
      <t>第２回注文分  2020年6月22日～26日</t>
    </r>
    <rPh sb="8" eb="9">
      <t>ダイ</t>
    </rPh>
    <rPh sb="10" eb="11">
      <t>カイ</t>
    </rPh>
    <rPh sb="11" eb="13">
      <t>チュウモン</t>
    </rPh>
    <rPh sb="13" eb="14">
      <t>ブンガンネン</t>
    </rPh>
    <rPh sb="20" eb="21">
      <t>ネン</t>
    </rPh>
    <rPh sb="22" eb="23">
      <t>ガツ</t>
    </rPh>
    <rPh sb="25" eb="26">
      <t>ヒ</t>
    </rPh>
    <rPh sb="29" eb="30">
      <t>ヒ</t>
    </rPh>
    <phoneticPr fontId="1"/>
  </si>
  <si>
    <r>
      <rPr>
        <b/>
        <sz val="14"/>
        <rFont val="ＭＳ Ｐ明朝"/>
        <family val="1"/>
        <charset val="128"/>
      </rPr>
      <t>　　　　　　　　</t>
    </r>
    <r>
      <rPr>
        <b/>
        <u/>
        <sz val="14"/>
        <rFont val="ＭＳ Ｐ明朝"/>
        <family val="1"/>
        <charset val="128"/>
      </rPr>
      <t>第３回注文分  2020年7月16日～20日</t>
    </r>
    <rPh sb="8" eb="9">
      <t>ダイ</t>
    </rPh>
    <rPh sb="10" eb="11">
      <t>カイ</t>
    </rPh>
    <rPh sb="11" eb="13">
      <t>チュウモン</t>
    </rPh>
    <rPh sb="13" eb="14">
      <t>ブンガンネン</t>
    </rPh>
    <rPh sb="20" eb="21">
      <t>ネン</t>
    </rPh>
    <rPh sb="22" eb="23">
      <t>ガツ</t>
    </rPh>
    <rPh sb="25" eb="26">
      <t>ヒ</t>
    </rPh>
    <rPh sb="29" eb="30">
      <t>ヒ</t>
    </rPh>
    <phoneticPr fontId="1"/>
  </si>
  <si>
    <t>　　　　　　　　　　　　　　　　　　　　　　　　　　　　担当　松浦</t>
    <rPh sb="28" eb="30">
      <t>タントウ</t>
    </rPh>
    <rPh sb="31" eb="33">
      <t>マツウラ</t>
    </rPh>
    <phoneticPr fontId="1"/>
  </si>
  <si>
    <t>ブルー</t>
    <phoneticPr fontId="1"/>
  </si>
  <si>
    <t>２０２０年</t>
    <rPh sb="4" eb="5">
      <t>ネン</t>
    </rPh>
    <phoneticPr fontId="1"/>
  </si>
  <si>
    <t>２０２０年関東大会記念Ｔシャツ注文書　　</t>
    <rPh sb="4" eb="5">
      <t>ネン</t>
    </rPh>
    <rPh sb="5" eb="7">
      <t>カントウ</t>
    </rPh>
    <rPh sb="7" eb="9">
      <t>タイカイ</t>
    </rPh>
    <rPh sb="9" eb="11">
      <t>キネン</t>
    </rPh>
    <rPh sb="15" eb="18">
      <t>チュウモンショ</t>
    </rPh>
    <phoneticPr fontId="1"/>
  </si>
  <si>
    <t>コバルトブルー</t>
    <phoneticPr fontId="1"/>
  </si>
  <si>
    <t>Ａ：</t>
    <phoneticPr fontId="1"/>
  </si>
  <si>
    <t>Ｂ：</t>
    <phoneticPr fontId="1"/>
  </si>
  <si>
    <t>ダークグレー</t>
    <phoneticPr fontId="1"/>
  </si>
  <si>
    <t>③　ご注文はＦＡＸにてお願いします。受領後、弊社よりご注文内容の確認及び納期のご連絡をＦＡＸにて送信させていただきます。</t>
    <rPh sb="3" eb="5">
      <t>チュウモン</t>
    </rPh>
    <rPh sb="12" eb="13">
      <t>ネガ</t>
    </rPh>
    <rPh sb="18" eb="21">
      <t>ジュリョウゴ</t>
    </rPh>
    <rPh sb="22" eb="24">
      <t>ヘイシャ</t>
    </rPh>
    <rPh sb="27" eb="29">
      <t>チュウモン</t>
    </rPh>
    <rPh sb="29" eb="31">
      <t>ナイヨウ</t>
    </rPh>
    <rPh sb="34" eb="35">
      <t>オヨ</t>
    </rPh>
    <rPh sb="36" eb="38">
      <t>ノウキ</t>
    </rPh>
    <rPh sb="48" eb="50">
      <t>ソウシン</t>
    </rPh>
    <phoneticPr fontId="1"/>
  </si>
  <si>
    <t>千葉県船橋市本中山７－８－１５</t>
    <phoneticPr fontId="16"/>
  </si>
  <si>
    <t>　　　　　　　　</t>
    <phoneticPr fontId="1"/>
  </si>
  <si>
    <t>薫風スポーツ株式会社　営業部</t>
    <phoneticPr fontId="16"/>
  </si>
  <si>
    <t>★納品日</t>
    <phoneticPr fontId="1"/>
  </si>
  <si>
    <t>第１回  2020年2月28日（金）</t>
    <phoneticPr fontId="1"/>
  </si>
  <si>
    <t>第２回  2020年3月31日（火）</t>
    <phoneticPr fontId="1"/>
  </si>
  <si>
    <t>第３回  2020年4月30日（木）</t>
    <phoneticPr fontId="1"/>
  </si>
  <si>
    <t>第４回  2020年5月31日（日）</t>
    <phoneticPr fontId="1"/>
  </si>
  <si>
    <t>第５回  2020年6月30日（火）</t>
    <phoneticPr fontId="1"/>
  </si>
  <si>
    <t>●各中学校からメトロへの</t>
    <phoneticPr fontId="1"/>
  </si>
  <si>
    <t>申し込み締め切り日</t>
    <phoneticPr fontId="1"/>
  </si>
  <si>
    <t>第１回注文分  2020年3月中旬</t>
    <phoneticPr fontId="1"/>
  </si>
  <si>
    <t>第２回注文分  2020年4月末日</t>
    <phoneticPr fontId="1"/>
  </si>
  <si>
    <t>第３回注文分  2020年5月末日</t>
    <phoneticPr fontId="1"/>
  </si>
  <si>
    <t>第４回注文分  2020年6月末日</t>
    <phoneticPr fontId="1"/>
  </si>
  <si>
    <t>第５回注文分  2020年7月末日</t>
    <phoneticPr fontId="1"/>
  </si>
  <si>
    <t>背面学校名</t>
    <rPh sb="0" eb="2">
      <t>ハイメン</t>
    </rPh>
    <rPh sb="2" eb="5">
      <t>ガッコウメイ</t>
    </rPh>
    <phoneticPr fontId="1"/>
  </si>
  <si>
    <t>要　・　不要</t>
    <rPh sb="0" eb="1">
      <t>ヨウ</t>
    </rPh>
    <rPh sb="4" eb="6">
      <t>フヨウ</t>
    </rPh>
    <phoneticPr fontId="1"/>
  </si>
  <si>
    <t>〇背面プリント代金：1,000円（白＝熱圧着シート使用）</t>
    <rPh sb="1" eb="3">
      <t>ハイメン</t>
    </rPh>
    <rPh sb="7" eb="9">
      <t>ダイキン</t>
    </rPh>
    <rPh sb="15" eb="16">
      <t>エン</t>
    </rPh>
    <rPh sb="17" eb="18">
      <t>シロ</t>
    </rPh>
    <rPh sb="19" eb="20">
      <t>ネツ</t>
    </rPh>
    <rPh sb="20" eb="22">
      <t>アッチャク</t>
    </rPh>
    <rPh sb="25" eb="27">
      <t>シヨウ</t>
    </rPh>
    <phoneticPr fontId="1"/>
  </si>
  <si>
    <t>〇学校への直送代金（20枚以上は、サービス）</t>
    <rPh sb="1" eb="3">
      <t>ガッコウ</t>
    </rPh>
    <rPh sb="5" eb="7">
      <t>チョクソウ</t>
    </rPh>
    <rPh sb="7" eb="9">
      <t>ダイキン</t>
    </rPh>
    <phoneticPr fontId="1"/>
  </si>
  <si>
    <t>円</t>
    <phoneticPr fontId="1"/>
  </si>
  <si>
    <t>要の場合→</t>
    <rPh sb="0" eb="1">
      <t>ヨウ</t>
    </rPh>
    <rPh sb="2" eb="4">
      <t>バアイ</t>
    </rPh>
    <phoneticPr fontId="1"/>
  </si>
  <si>
    <t>中</t>
    <rPh sb="0" eb="1">
      <t>チュウ</t>
    </rPh>
    <phoneticPr fontId="1"/>
  </si>
  <si>
    <t>申込日</t>
    <rPh sb="0" eb="2">
      <t>モウシコミ</t>
    </rPh>
    <rPh sb="2" eb="3">
      <t>ヒ</t>
    </rPh>
    <phoneticPr fontId="1"/>
  </si>
  <si>
    <t>書体（）</t>
    <rPh sb="0" eb="2">
      <t>ショタイ</t>
    </rPh>
    <phoneticPr fontId="1"/>
  </si>
  <si>
    <t>2020//</t>
    <phoneticPr fontId="46"/>
  </si>
  <si>
    <t>中学校</t>
    <rPh sb="0" eb="3">
      <t>チュウガッコウ</t>
    </rPh>
    <phoneticPr fontId="7"/>
  </si>
  <si>
    <t>-</t>
    <phoneticPr fontId="7"/>
  </si>
  <si>
    <t>--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</si>
</sst>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);[Red]\(0.0\)"/>
    <numFmt numFmtId="177" formatCode="&quot;¥&quot;#,##0_);[Red]\(&quot;¥&quot;#,##0\)"/>
    <numFmt numFmtId="178" formatCode="#,##0_);[Red]\(#,##0\)"/>
    <numFmt numFmtId="179" formatCode="#,##0_ "/>
    <numFmt numFmtId="180" formatCode="#,##0&quot;枚&quot;"/>
    <numFmt numFmtId="181" formatCode="0_ "/>
    <numFmt numFmtId="182" formatCode="[&lt;=999]000;[&lt;=9999]000\-00;000\-0000"/>
    <numFmt numFmtId="183" formatCode="[$-411]ggge&quot;年&quot;m&quot;月&quot;d&quot;日&quot;;@"/>
  </numFmts>
  <fonts count="5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1"/>
      <name val="HG創英角ﾎﾟｯﾌﾟ体"/>
      <family val="3"/>
      <charset val="128"/>
    </font>
    <font>
      <sz val="12"/>
      <name val="ＭＳ 明朝"/>
      <family val="1"/>
      <charset val="128"/>
    </font>
    <font>
      <b/>
      <sz val="9"/>
      <name val="HGｺﾞｼｯｸM"/>
      <family val="3"/>
      <charset val="128"/>
    </font>
    <font>
      <sz val="6"/>
      <name val="ＭＳ Ｐゴシック"/>
      <family val="3"/>
      <charset val="128"/>
    </font>
    <font>
      <sz val="20"/>
      <name val="HGS創英角ﾎﾟｯﾌﾟ体"/>
      <family val="3"/>
      <charset val="128"/>
    </font>
    <font>
      <sz val="12"/>
      <name val="ＭＳ Ｐ明朝"/>
      <family val="1"/>
      <charset val="128"/>
    </font>
    <font>
      <u/>
      <sz val="14"/>
      <color indexed="9"/>
      <name val="ＭＳ Ｐ明朝"/>
      <family val="1"/>
      <charset val="128"/>
    </font>
    <font>
      <sz val="14"/>
      <color indexed="9"/>
      <name val="ＭＳ Ｐ明朝"/>
      <family val="1"/>
      <charset val="128"/>
    </font>
    <font>
      <u/>
      <sz val="16"/>
      <name val="ＭＳ Ｐ明朝"/>
      <family val="1"/>
      <charset val="128"/>
    </font>
    <font>
      <sz val="26"/>
      <name val="HGS創英角ﾎﾟｯﾌﾟ体"/>
      <family val="3"/>
      <charset val="128"/>
    </font>
    <font>
      <u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HGｺﾞｼｯｸM"/>
      <family val="3"/>
      <charset val="128"/>
    </font>
    <font>
      <b/>
      <sz val="9"/>
      <color theme="1"/>
      <name val="HGｺﾞｼｯｸM"/>
      <family val="3"/>
      <charset val="128"/>
    </font>
    <font>
      <sz val="11"/>
      <color theme="0"/>
      <name val="ＭＳ Ｐ明朝"/>
      <family val="1"/>
      <charset val="128"/>
    </font>
    <font>
      <sz val="26"/>
      <color theme="1"/>
      <name val="A-OTF 新ゴ Pr5 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A-OTF 新ゴ Pr5 B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6"/>
      <color theme="1"/>
      <name val="HGｺﾞｼｯｸM"/>
      <family val="3"/>
      <charset val="128"/>
    </font>
    <font>
      <sz val="14"/>
      <color theme="0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6"/>
      <color theme="1"/>
      <name val="A-OTF 新ゴ Pro B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2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6" fontId="26" fillId="2" borderId="0" xfId="0" applyNumberFormat="1" applyFont="1" applyFill="1" applyAlignment="1">
      <alignment horizontal="center" vertical="center"/>
    </xf>
    <xf numFmtId="0" fontId="26" fillId="2" borderId="0" xfId="0" applyFont="1" applyFill="1">
      <alignment vertical="center"/>
    </xf>
    <xf numFmtId="0" fontId="27" fillId="2" borderId="7" xfId="0" applyFont="1" applyFill="1" applyBorder="1">
      <alignment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0" xfId="0" applyFont="1" applyFill="1">
      <alignment vertical="center"/>
    </xf>
    <xf numFmtId="0" fontId="27" fillId="2" borderId="10" xfId="0" applyFont="1" applyFill="1" applyBorder="1">
      <alignment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 shrinkToFit="1"/>
    </xf>
    <xf numFmtId="0" fontId="27" fillId="2" borderId="14" xfId="0" applyFont="1" applyFill="1" applyBorder="1" applyAlignment="1">
      <alignment horizontal="center" vertical="center" shrinkToFit="1"/>
    </xf>
    <xf numFmtId="0" fontId="27" fillId="2" borderId="15" xfId="0" applyFont="1" applyFill="1" applyBorder="1" applyAlignment="1">
      <alignment horizontal="center" vertical="center" shrinkToFit="1"/>
    </xf>
    <xf numFmtId="0" fontId="27" fillId="2" borderId="16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4" fillId="2" borderId="18" xfId="0" applyFont="1" applyFill="1" applyBorder="1" applyAlignment="1">
      <alignment horizontal="center" vertical="center" shrinkToFit="1"/>
    </xf>
    <xf numFmtId="0" fontId="27" fillId="2" borderId="19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5" fillId="2" borderId="27" xfId="0" applyFont="1" applyFill="1" applyBorder="1" applyAlignment="1">
      <alignment horizontal="center" vertical="center" shrinkToFit="1"/>
    </xf>
    <xf numFmtId="0" fontId="15" fillId="2" borderId="28" xfId="0" applyFont="1" applyFill="1" applyBorder="1" applyAlignment="1">
      <alignment horizontal="center" vertical="center" shrinkToFit="1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5" fillId="2" borderId="31" xfId="0" applyFont="1" applyFill="1" applyBorder="1" applyAlignment="1">
      <alignment horizontal="center" vertical="center" shrinkToFit="1"/>
    </xf>
    <xf numFmtId="0" fontId="15" fillId="2" borderId="32" xfId="0" applyFont="1" applyFill="1" applyBorder="1" applyAlignment="1">
      <alignment horizontal="center" vertical="center" shrinkToFit="1"/>
    </xf>
    <xf numFmtId="0" fontId="15" fillId="2" borderId="33" xfId="0" applyFont="1" applyFill="1" applyBorder="1" applyAlignment="1">
      <alignment horizontal="center" vertical="center" shrinkToFit="1"/>
    </xf>
    <xf numFmtId="0" fontId="15" fillId="2" borderId="34" xfId="0" applyFont="1" applyFill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15" fillId="2" borderId="37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15" fillId="2" borderId="39" xfId="0" applyFont="1" applyFill="1" applyBorder="1" applyAlignment="1">
      <alignment horizontal="center" vertical="center" shrinkToFit="1"/>
    </xf>
    <xf numFmtId="0" fontId="15" fillId="2" borderId="40" xfId="0" applyFont="1" applyFill="1" applyBorder="1" applyAlignment="1">
      <alignment horizontal="center" vertical="center" shrinkToFit="1"/>
    </xf>
    <xf numFmtId="0" fontId="15" fillId="2" borderId="41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28" fillId="0" borderId="4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52" xfId="0" applyFont="1" applyBorder="1">
      <alignment vertical="center"/>
    </xf>
    <xf numFmtId="0" fontId="0" fillId="2" borderId="0" xfId="0" applyFill="1">
      <alignment vertical="center"/>
    </xf>
    <xf numFmtId="0" fontId="29" fillId="2" borderId="0" xfId="0" applyFont="1" applyFill="1" applyBorder="1" applyAlignment="1">
      <alignment horizontal="center" vertical="center"/>
    </xf>
    <xf numFmtId="0" fontId="0" fillId="2" borderId="55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56" xfId="0" applyFill="1" applyBorder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53" xfId="0" applyFont="1" applyFill="1" applyBorder="1" applyAlignment="1">
      <alignment vertical="center" wrapText="1"/>
    </xf>
    <xf numFmtId="0" fontId="0" fillId="2" borderId="5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0" xfId="0" applyFill="1" applyAlignment="1">
      <alignment vertical="center"/>
    </xf>
    <xf numFmtId="0" fontId="31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34" fillId="2" borderId="0" xfId="0" applyFont="1" applyFill="1">
      <alignment vertical="center"/>
    </xf>
    <xf numFmtId="0" fontId="35" fillId="2" borderId="0" xfId="0" applyFont="1" applyFill="1">
      <alignment vertical="center"/>
    </xf>
    <xf numFmtId="0" fontId="26" fillId="2" borderId="7" xfId="0" applyFont="1" applyFill="1" applyBorder="1" applyAlignment="1">
      <alignment horizontal="center" vertical="center"/>
    </xf>
    <xf numFmtId="177" fontId="27" fillId="2" borderId="0" xfId="0" applyNumberFormat="1" applyFont="1" applyFill="1" applyBorder="1" applyAlignment="1">
      <alignment horizontal="center" vertical="center"/>
    </xf>
    <xf numFmtId="178" fontId="27" fillId="2" borderId="0" xfId="0" applyNumberFormat="1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 shrinkToFit="1"/>
    </xf>
    <xf numFmtId="0" fontId="15" fillId="3" borderId="27" xfId="0" applyFont="1" applyFill="1" applyBorder="1" applyAlignment="1">
      <alignment horizontal="center" vertical="center" shrinkToFit="1"/>
    </xf>
    <xf numFmtId="0" fontId="15" fillId="3" borderId="28" xfId="0" applyFont="1" applyFill="1" applyBorder="1" applyAlignment="1">
      <alignment horizontal="center" vertical="center" shrinkToFit="1"/>
    </xf>
    <xf numFmtId="0" fontId="15" fillId="3" borderId="29" xfId="0" applyFont="1" applyFill="1" applyBorder="1" applyAlignment="1">
      <alignment horizontal="center" vertical="center" shrinkToFit="1"/>
    </xf>
    <xf numFmtId="0" fontId="15" fillId="3" borderId="31" xfId="0" applyFont="1" applyFill="1" applyBorder="1" applyAlignment="1">
      <alignment horizontal="center" vertical="center" shrinkToFit="1"/>
    </xf>
    <xf numFmtId="0" fontId="15" fillId="3" borderId="22" xfId="0" applyFont="1" applyFill="1" applyBorder="1" applyAlignment="1">
      <alignment horizontal="center" vertical="center" shrinkToFit="1"/>
    </xf>
    <xf numFmtId="0" fontId="15" fillId="3" borderId="23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0" fontId="15" fillId="3" borderId="25" xfId="0" applyFont="1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shrinkToFit="1"/>
    </xf>
    <xf numFmtId="0" fontId="15" fillId="4" borderId="28" xfId="0" applyFont="1" applyFill="1" applyBorder="1" applyAlignment="1">
      <alignment horizontal="center" vertical="center" shrinkToFit="1"/>
    </xf>
    <xf numFmtId="0" fontId="14" fillId="4" borderId="17" xfId="0" applyFont="1" applyFill="1" applyBorder="1" applyAlignment="1">
      <alignment horizontal="center" vertical="center" shrinkToFit="1"/>
    </xf>
    <xf numFmtId="0" fontId="15" fillId="4" borderId="22" xfId="0" applyFont="1" applyFill="1" applyBorder="1" applyAlignment="1">
      <alignment horizontal="center" vertical="center" shrinkToFit="1"/>
    </xf>
    <xf numFmtId="0" fontId="15" fillId="4" borderId="23" xfId="0" applyFont="1" applyFill="1" applyBorder="1" applyAlignment="1">
      <alignment horizontal="center" vertical="center" shrinkToFit="1"/>
    </xf>
    <xf numFmtId="0" fontId="15" fillId="4" borderId="24" xfId="0" applyFont="1" applyFill="1" applyBorder="1" applyAlignment="1">
      <alignment horizontal="center" vertical="center" shrinkToFit="1"/>
    </xf>
    <xf numFmtId="0" fontId="15" fillId="4" borderId="25" xfId="0" applyFont="1" applyFill="1" applyBorder="1" applyAlignment="1">
      <alignment horizontal="center" vertical="center" shrinkToFit="1"/>
    </xf>
    <xf numFmtId="0" fontId="15" fillId="4" borderId="26" xfId="0" applyFont="1" applyFill="1" applyBorder="1" applyAlignment="1">
      <alignment horizontal="center" vertical="center" shrinkToFit="1"/>
    </xf>
    <xf numFmtId="0" fontId="14" fillId="4" borderId="18" xfId="0" applyFont="1" applyFill="1" applyBorder="1" applyAlignment="1">
      <alignment horizontal="center" vertical="center" shrinkToFit="1"/>
    </xf>
    <xf numFmtId="0" fontId="15" fillId="4" borderId="27" xfId="0" applyFont="1" applyFill="1" applyBorder="1" applyAlignment="1">
      <alignment horizontal="center" vertical="center" shrinkToFit="1"/>
    </xf>
    <xf numFmtId="0" fontId="15" fillId="4" borderId="29" xfId="0" applyFont="1" applyFill="1" applyBorder="1" applyAlignment="1">
      <alignment horizontal="center" vertical="center" shrinkToFit="1"/>
    </xf>
    <xf numFmtId="0" fontId="15" fillId="4" borderId="30" xfId="0" applyFont="1" applyFill="1" applyBorder="1" applyAlignment="1">
      <alignment horizontal="center" vertical="center" shrinkToFit="1"/>
    </xf>
    <xf numFmtId="0" fontId="15" fillId="4" borderId="31" xfId="0" applyFont="1" applyFill="1" applyBorder="1" applyAlignment="1">
      <alignment horizontal="center" vertical="center" shrinkToFit="1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5" borderId="43" xfId="0" applyFont="1" applyFill="1" applyBorder="1" applyAlignment="1">
      <alignment horizontal="center" vertical="center" shrinkToFit="1"/>
    </xf>
    <xf numFmtId="0" fontId="45" fillId="2" borderId="7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3" borderId="30" xfId="0" applyFont="1" applyFill="1" applyBorder="1" applyAlignment="1">
      <alignment horizontal="center" vertical="center" shrinkToFit="1"/>
    </xf>
    <xf numFmtId="0" fontId="14" fillId="3" borderId="31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4" borderId="25" xfId="0" applyFont="1" applyFill="1" applyBorder="1" applyAlignment="1">
      <alignment horizontal="center" vertical="center" shrinkToFit="1"/>
    </xf>
    <xf numFmtId="0" fontId="14" fillId="4" borderId="26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0" fontId="14" fillId="4" borderId="30" xfId="0" applyFont="1" applyFill="1" applyBorder="1" applyAlignment="1">
      <alignment horizontal="center" vertical="center" shrinkToFit="1"/>
    </xf>
    <xf numFmtId="0" fontId="14" fillId="4" borderId="31" xfId="0" applyFont="1" applyFill="1" applyBorder="1" applyAlignment="1">
      <alignment horizontal="center" vertical="center" shrinkToFit="1"/>
    </xf>
    <xf numFmtId="0" fontId="27" fillId="2" borderId="14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36" fillId="2" borderId="61" xfId="0" applyFont="1" applyFill="1" applyBorder="1" applyAlignment="1">
      <alignment horizontal="center" vertical="center"/>
    </xf>
    <xf numFmtId="0" fontId="36" fillId="2" borderId="62" xfId="0" applyFont="1" applyFill="1" applyBorder="1" applyAlignment="1">
      <alignment horizontal="center" vertical="center"/>
    </xf>
    <xf numFmtId="0" fontId="14" fillId="2" borderId="131" xfId="0" applyFont="1" applyFill="1" applyBorder="1" applyAlignment="1">
      <alignment horizontal="center" vertical="center" shrinkToFit="1"/>
    </xf>
    <xf numFmtId="0" fontId="14" fillId="2" borderId="95" xfId="0" applyFont="1" applyFill="1" applyBorder="1" applyAlignment="1">
      <alignment horizontal="center" vertical="center" shrinkToFit="1"/>
    </xf>
    <xf numFmtId="0" fontId="14" fillId="2" borderId="94" xfId="0" applyFont="1" applyFill="1" applyBorder="1" applyAlignment="1">
      <alignment horizontal="center" vertical="center" shrinkToFit="1"/>
    </xf>
    <xf numFmtId="0" fontId="14" fillId="2" borderId="49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15" fillId="2" borderId="45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 shrinkToFit="1"/>
    </xf>
    <xf numFmtId="0" fontId="15" fillId="2" borderId="47" xfId="0" applyFont="1" applyFill="1" applyBorder="1" applyAlignment="1">
      <alignment horizontal="center" vertical="center" shrinkToFit="1"/>
    </xf>
    <xf numFmtId="0" fontId="15" fillId="2" borderId="48" xfId="0" applyFont="1" applyFill="1" applyBorder="1" applyAlignment="1">
      <alignment horizontal="center" vertical="center" shrinkToFit="1"/>
    </xf>
    <xf numFmtId="0" fontId="15" fillId="2" borderId="49" xfId="0" applyFont="1" applyFill="1" applyBorder="1" applyAlignment="1">
      <alignment horizontal="center" vertical="center" shrinkToFit="1"/>
    </xf>
    <xf numFmtId="0" fontId="5" fillId="5" borderId="43" xfId="0" applyFont="1" applyFill="1" applyBorder="1" applyAlignment="1">
      <alignment horizontal="center" vertical="center"/>
    </xf>
    <xf numFmtId="178" fontId="27" fillId="2" borderId="99" xfId="0" applyNumberFormat="1" applyFont="1" applyFill="1" applyBorder="1" applyAlignment="1">
      <alignment horizontal="center" vertical="center"/>
    </xf>
    <xf numFmtId="178" fontId="27" fillId="2" borderId="139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 shrinkToFit="1"/>
    </xf>
    <xf numFmtId="0" fontId="15" fillId="2" borderId="140" xfId="0" applyFont="1" applyFill="1" applyBorder="1" applyAlignment="1">
      <alignment horizontal="center" vertical="center" shrinkToFit="1"/>
    </xf>
    <xf numFmtId="0" fontId="15" fillId="2" borderId="141" xfId="0" applyFont="1" applyFill="1" applyBorder="1" applyAlignment="1">
      <alignment horizontal="center" vertical="center" shrinkToFit="1"/>
    </xf>
    <xf numFmtId="0" fontId="15" fillId="2" borderId="142" xfId="0" applyFont="1" applyFill="1" applyBorder="1" applyAlignment="1">
      <alignment horizontal="center" vertical="center" shrinkToFit="1"/>
    </xf>
    <xf numFmtId="0" fontId="15" fillId="2" borderId="143" xfId="0" applyFont="1" applyFill="1" applyBorder="1" applyAlignment="1">
      <alignment horizontal="center" vertical="center" shrinkToFit="1"/>
    </xf>
    <xf numFmtId="0" fontId="15" fillId="2" borderId="144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3" fontId="24" fillId="2" borderId="0" xfId="0" applyNumberFormat="1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6" xfId="0" applyBorder="1">
      <alignment vertical="center"/>
    </xf>
    <xf numFmtId="0" fontId="48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4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176" fontId="15" fillId="4" borderId="29" xfId="0" applyNumberFormat="1" applyFont="1" applyFill="1" applyBorder="1" applyAlignment="1">
      <alignment horizontal="center" vertical="center" shrinkToFit="1"/>
    </xf>
    <xf numFmtId="0" fontId="30" fillId="2" borderId="63" xfId="0" applyFont="1" applyFill="1" applyBorder="1" applyAlignment="1">
      <alignment horizontal="center" vertical="center"/>
    </xf>
    <xf numFmtId="0" fontId="30" fillId="2" borderId="115" xfId="0" applyFont="1" applyFill="1" applyBorder="1" applyAlignment="1">
      <alignment vertical="center"/>
    </xf>
    <xf numFmtId="183" fontId="45" fillId="2" borderId="7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left" vertical="center" shrinkToFit="1"/>
    </xf>
    <xf numFmtId="0" fontId="45" fillId="2" borderId="8" xfId="0" applyFont="1" applyFill="1" applyBorder="1" applyAlignment="1">
      <alignment horizontal="center" vertical="center"/>
    </xf>
    <xf numFmtId="0" fontId="45" fillId="2" borderId="63" xfId="0" applyFont="1" applyFill="1" applyBorder="1" applyAlignment="1">
      <alignment horizontal="center" vertical="center"/>
    </xf>
    <xf numFmtId="0" fontId="45" fillId="2" borderId="9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left" vertical="center"/>
    </xf>
    <xf numFmtId="0" fontId="45" fillId="2" borderId="63" xfId="0" applyFont="1" applyFill="1" applyBorder="1" applyAlignment="1">
      <alignment horizontal="left" vertical="center"/>
    </xf>
    <xf numFmtId="0" fontId="45" fillId="2" borderId="9" xfId="0" applyFont="1" applyFill="1" applyBorder="1" applyAlignment="1">
      <alignment horizontal="left" vertical="center"/>
    </xf>
    <xf numFmtId="0" fontId="45" fillId="2" borderId="7" xfId="0" applyFont="1" applyFill="1" applyBorder="1" applyAlignment="1">
      <alignment horizontal="left" vertical="center"/>
    </xf>
    <xf numFmtId="0" fontId="45" fillId="5" borderId="7" xfId="0" quotePrefix="1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left" vertical="center"/>
    </xf>
    <xf numFmtId="0" fontId="45" fillId="5" borderId="63" xfId="0" applyFont="1" applyFill="1" applyBorder="1" applyAlignment="1">
      <alignment horizontal="left" vertical="center"/>
    </xf>
    <xf numFmtId="0" fontId="45" fillId="5" borderId="9" xfId="0" applyFont="1" applyFill="1" applyBorder="1" applyAlignment="1">
      <alignment horizontal="left" vertical="center"/>
    </xf>
    <xf numFmtId="0" fontId="45" fillId="5" borderId="8" xfId="0" applyFont="1" applyFill="1" applyBorder="1" applyAlignment="1">
      <alignment horizontal="center" vertical="center"/>
    </xf>
    <xf numFmtId="0" fontId="45" fillId="5" borderId="63" xfId="0" applyFont="1" applyFill="1" applyBorder="1" applyAlignment="1">
      <alignment horizontal="center" vertical="center"/>
    </xf>
    <xf numFmtId="0" fontId="45" fillId="5" borderId="9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left" vertical="center"/>
    </xf>
    <xf numFmtId="183" fontId="45" fillId="5" borderId="7" xfId="0" applyNumberFormat="1" applyFont="1" applyFill="1" applyBorder="1" applyAlignment="1">
      <alignment horizontal="center" vertical="center"/>
    </xf>
    <xf numFmtId="177" fontId="27" fillId="2" borderId="66" xfId="0" applyNumberFormat="1" applyFont="1" applyFill="1" applyBorder="1" applyAlignment="1">
      <alignment horizontal="center" vertical="center"/>
    </xf>
    <xf numFmtId="177" fontId="27" fillId="2" borderId="67" xfId="0" applyNumberFormat="1" applyFont="1" applyFill="1" applyBorder="1" applyAlignment="1">
      <alignment horizontal="center" vertical="center"/>
    </xf>
    <xf numFmtId="180" fontId="27" fillId="2" borderId="64" xfId="0" applyNumberFormat="1" applyFont="1" applyFill="1" applyBorder="1" applyAlignment="1">
      <alignment horizontal="center" vertical="center"/>
    </xf>
    <xf numFmtId="180" fontId="27" fillId="2" borderId="65" xfId="0" applyNumberFormat="1" applyFont="1" applyFill="1" applyBorder="1" applyAlignment="1">
      <alignment horizontal="center" vertical="center"/>
    </xf>
    <xf numFmtId="183" fontId="26" fillId="2" borderId="0" xfId="0" applyNumberFormat="1" applyFont="1" applyFill="1" applyAlignment="1">
      <alignment horizontal="right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center" vertical="center" shrinkToFit="1"/>
    </xf>
    <xf numFmtId="0" fontId="27" fillId="2" borderId="63" xfId="0" applyFont="1" applyFill="1" applyBorder="1" applyAlignment="1">
      <alignment horizontal="center" vertical="center" shrinkToFit="1"/>
    </xf>
    <xf numFmtId="0" fontId="27" fillId="2" borderId="9" xfId="0" applyFont="1" applyFill="1" applyBorder="1" applyAlignment="1">
      <alignment horizontal="center" vertical="center" shrinkToFit="1"/>
    </xf>
    <xf numFmtId="0" fontId="26" fillId="2" borderId="79" xfId="0" applyFont="1" applyFill="1" applyBorder="1" applyAlignment="1">
      <alignment horizontal="center" vertical="center" shrinkToFit="1"/>
    </xf>
    <xf numFmtId="0" fontId="26" fillId="2" borderId="79" xfId="0" applyFont="1" applyFill="1" applyBorder="1" applyAlignment="1">
      <alignment horizontal="center" vertical="center"/>
    </xf>
    <xf numFmtId="177" fontId="27" fillId="2" borderId="68" xfId="0" applyNumberFormat="1" applyFont="1" applyFill="1" applyBorder="1" applyAlignment="1">
      <alignment horizontal="center" vertical="center"/>
    </xf>
    <xf numFmtId="180" fontId="27" fillId="2" borderId="69" xfId="0" applyNumberFormat="1" applyFont="1" applyFill="1" applyBorder="1" applyAlignment="1">
      <alignment horizontal="center" vertical="center"/>
    </xf>
    <xf numFmtId="177" fontId="27" fillId="2" borderId="0" xfId="0" applyNumberFormat="1" applyFont="1" applyFill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180" fontId="27" fillId="2" borderId="0" xfId="0" applyNumberFormat="1" applyFont="1" applyFill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180" fontId="27" fillId="2" borderId="70" xfId="0" applyNumberFormat="1" applyFont="1" applyFill="1" applyBorder="1" applyAlignment="1">
      <alignment horizontal="center" vertical="center"/>
    </xf>
    <xf numFmtId="177" fontId="27" fillId="2" borderId="69" xfId="0" applyNumberFormat="1" applyFont="1" applyFill="1" applyBorder="1" applyAlignment="1">
      <alignment horizontal="center" vertical="center"/>
    </xf>
    <xf numFmtId="180" fontId="27" fillId="2" borderId="71" xfId="0" applyNumberFormat="1" applyFont="1" applyFill="1" applyBorder="1" applyAlignment="1">
      <alignment horizontal="center" vertical="center"/>
    </xf>
    <xf numFmtId="180" fontId="27" fillId="2" borderId="72" xfId="0" applyNumberFormat="1" applyFont="1" applyFill="1" applyBorder="1" applyAlignment="1">
      <alignment horizontal="center" vertical="center"/>
    </xf>
    <xf numFmtId="180" fontId="27" fillId="2" borderId="73" xfId="0" applyNumberFormat="1" applyFont="1" applyFill="1" applyBorder="1" applyAlignment="1">
      <alignment horizontal="center" vertical="center"/>
    </xf>
    <xf numFmtId="177" fontId="27" fillId="2" borderId="74" xfId="0" applyNumberFormat="1" applyFont="1" applyFill="1" applyBorder="1" applyAlignment="1">
      <alignment horizontal="center" vertical="center"/>
    </xf>
    <xf numFmtId="177" fontId="27" fillId="2" borderId="75" xfId="0" applyNumberFormat="1" applyFont="1" applyFill="1" applyBorder="1" applyAlignment="1">
      <alignment horizontal="center" vertical="center"/>
    </xf>
    <xf numFmtId="177" fontId="27" fillId="2" borderId="60" xfId="0" applyNumberFormat="1" applyFont="1" applyFill="1" applyBorder="1" applyAlignment="1">
      <alignment horizontal="center" vertical="center"/>
    </xf>
    <xf numFmtId="178" fontId="27" fillId="2" borderId="76" xfId="0" applyNumberFormat="1" applyFont="1" applyFill="1" applyBorder="1" applyAlignment="1">
      <alignment horizontal="center" vertical="center"/>
    </xf>
    <xf numFmtId="178" fontId="27" fillId="2" borderId="77" xfId="0" applyNumberFormat="1" applyFont="1" applyFill="1" applyBorder="1" applyAlignment="1">
      <alignment horizontal="center" vertical="center"/>
    </xf>
    <xf numFmtId="178" fontId="27" fillId="2" borderId="7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81" fontId="24" fillId="0" borderId="84" xfId="0" applyNumberFormat="1" applyFont="1" applyBorder="1" applyAlignment="1">
      <alignment horizontal="center" vertical="center" shrinkToFit="1"/>
    </xf>
    <xf numFmtId="181" fontId="24" fillId="0" borderId="57" xfId="0" applyNumberFormat="1" applyFont="1" applyBorder="1" applyAlignment="1">
      <alignment horizontal="center" vertical="center" shrinkToFit="1"/>
    </xf>
    <xf numFmtId="181" fontId="24" fillId="0" borderId="101" xfId="0" applyNumberFormat="1" applyFont="1" applyBorder="1" applyAlignment="1">
      <alignment horizontal="center" vertical="center" shrinkToFit="1"/>
    </xf>
    <xf numFmtId="181" fontId="24" fillId="0" borderId="102" xfId="0" applyNumberFormat="1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181" fontId="24" fillId="0" borderId="105" xfId="0" applyNumberFormat="1" applyFont="1" applyBorder="1" applyAlignment="1">
      <alignment horizontal="center" vertical="center" shrinkToFit="1"/>
    </xf>
    <xf numFmtId="181" fontId="24" fillId="0" borderId="106" xfId="0" applyNumberFormat="1" applyFont="1" applyBorder="1" applyAlignment="1">
      <alignment horizontal="center" vertical="center" shrinkToFit="1"/>
    </xf>
    <xf numFmtId="181" fontId="24" fillId="0" borderId="107" xfId="0" applyNumberFormat="1" applyFont="1" applyBorder="1" applyAlignment="1">
      <alignment horizontal="center" vertical="center" shrinkToFit="1"/>
    </xf>
    <xf numFmtId="181" fontId="24" fillId="0" borderId="108" xfId="0" applyNumberFormat="1" applyFont="1" applyBorder="1" applyAlignment="1">
      <alignment horizontal="center" vertical="center" shrinkToFit="1"/>
    </xf>
    <xf numFmtId="0" fontId="24" fillId="0" borderId="10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4" fillId="0" borderId="74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 shrinkToFit="1"/>
    </xf>
    <xf numFmtId="0" fontId="5" fillId="0" borderId="79" xfId="0" applyFont="1" applyBorder="1" applyAlignment="1">
      <alignment horizontal="left" vertical="center" shrinkToFit="1"/>
    </xf>
    <xf numFmtId="0" fontId="5" fillId="0" borderId="96" xfId="0" applyFont="1" applyBorder="1" applyAlignment="1">
      <alignment horizontal="left" vertical="center" shrinkToFit="1"/>
    </xf>
    <xf numFmtId="0" fontId="4" fillId="0" borderId="8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shrinkToFit="1"/>
    </xf>
    <xf numFmtId="3" fontId="24" fillId="0" borderId="5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50" fillId="5" borderId="3" xfId="0" applyFont="1" applyFill="1" applyBorder="1" applyAlignment="1">
      <alignment horizontal="center" vertical="center" shrinkToFit="1"/>
    </xf>
    <xf numFmtId="0" fontId="50" fillId="5" borderId="6" xfId="0" applyFont="1" applyFill="1" applyBorder="1" applyAlignment="1">
      <alignment horizontal="center" vertical="center" shrinkToFit="1"/>
    </xf>
    <xf numFmtId="0" fontId="24" fillId="0" borderId="3" xfId="0" applyFont="1" applyBorder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56" xfId="0" applyFont="1" applyBorder="1" applyAlignment="1">
      <alignment horizontal="right" vertical="center" shrinkToFit="1"/>
    </xf>
    <xf numFmtId="0" fontId="48" fillId="0" borderId="0" xfId="0" applyFont="1" applyAlignment="1">
      <alignment horizontal="left" vertical="center"/>
    </xf>
    <xf numFmtId="0" fontId="24" fillId="5" borderId="4" xfId="0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 shrinkToFit="1"/>
    </xf>
    <xf numFmtId="0" fontId="48" fillId="0" borderId="91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9" fillId="5" borderId="97" xfId="0" applyFont="1" applyFill="1" applyBorder="1" applyAlignment="1">
      <alignment horizontal="center" vertical="center" shrinkToFit="1"/>
    </xf>
    <xf numFmtId="0" fontId="49" fillId="5" borderId="53" xfId="0" applyFont="1" applyFill="1" applyBorder="1" applyAlignment="1">
      <alignment horizontal="center" vertical="center" shrinkToFit="1"/>
    </xf>
    <xf numFmtId="0" fontId="49" fillId="5" borderId="54" xfId="0" applyFont="1" applyFill="1" applyBorder="1" applyAlignment="1">
      <alignment horizontal="center" vertical="center" shrinkToFit="1"/>
    </xf>
    <xf numFmtId="0" fontId="49" fillId="5" borderId="99" xfId="0" applyFont="1" applyFill="1" applyBorder="1" applyAlignment="1">
      <alignment horizontal="left" vertical="center" shrinkToFit="1"/>
    </xf>
    <xf numFmtId="0" fontId="49" fillId="5" borderId="43" xfId="0" applyFont="1" applyFill="1" applyBorder="1" applyAlignment="1">
      <alignment horizontal="left" vertical="center" shrinkToFit="1"/>
    </xf>
    <xf numFmtId="0" fontId="49" fillId="5" borderId="51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3" fontId="24" fillId="2" borderId="50" xfId="0" applyNumberFormat="1" applyFont="1" applyFill="1" applyBorder="1" applyAlignment="1">
      <alignment horizontal="center" vertical="center" shrinkToFit="1"/>
    </xf>
    <xf numFmtId="0" fontId="24" fillId="0" borderId="84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111" xfId="0" applyFont="1" applyBorder="1" applyAlignment="1">
      <alignment horizontal="center" vertical="center" shrinkToFit="1"/>
    </xf>
    <xf numFmtId="0" fontId="24" fillId="0" borderId="112" xfId="0" applyFont="1" applyBorder="1" applyAlignment="1">
      <alignment horizontal="center" vertical="center" shrinkToFit="1"/>
    </xf>
    <xf numFmtId="0" fontId="24" fillId="0" borderId="113" xfId="0" applyFont="1" applyBorder="1" applyAlignment="1">
      <alignment horizontal="center" vertical="center" shrinkToFit="1"/>
    </xf>
    <xf numFmtId="0" fontId="24" fillId="0" borderId="114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79" xfId="0" applyFont="1" applyBorder="1" applyAlignment="1">
      <alignment horizontal="left" vertical="center" shrinkToFit="1"/>
    </xf>
    <xf numFmtId="0" fontId="3" fillId="0" borderId="9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0" fontId="32" fillId="2" borderId="43" xfId="0" applyFont="1" applyFill="1" applyBorder="1" applyAlignment="1">
      <alignment horizontal="center" vertical="center" shrinkToFit="1"/>
    </xf>
    <xf numFmtId="0" fontId="42" fillId="2" borderId="130" xfId="0" applyFont="1" applyFill="1" applyBorder="1" applyAlignment="1">
      <alignment horizontal="center" vertical="center" shrinkToFit="1"/>
    </xf>
    <xf numFmtId="0" fontId="42" fillId="2" borderId="43" xfId="0" applyFont="1" applyFill="1" applyBorder="1" applyAlignment="1">
      <alignment horizontal="center" vertical="center" shrinkToFit="1"/>
    </xf>
    <xf numFmtId="0" fontId="44" fillId="2" borderId="0" xfId="0" applyFont="1" applyFill="1" applyBorder="1" applyAlignment="1">
      <alignment horizontal="left" vertical="top" wrapText="1"/>
    </xf>
    <xf numFmtId="178" fontId="42" fillId="2" borderId="129" xfId="0" applyNumberFormat="1" applyFont="1" applyFill="1" applyBorder="1" applyAlignment="1">
      <alignment horizontal="right" vertical="center" shrinkToFit="1"/>
    </xf>
    <xf numFmtId="178" fontId="42" fillId="2" borderId="43" xfId="0" applyNumberFormat="1" applyFont="1" applyFill="1" applyBorder="1" applyAlignment="1">
      <alignment horizontal="right" vertical="center" shrinkToFit="1"/>
    </xf>
    <xf numFmtId="0" fontId="0" fillId="2" borderId="123" xfId="0" applyFill="1" applyBorder="1" applyAlignment="1">
      <alignment horizontal="center" vertical="center" shrinkToFit="1"/>
    </xf>
    <xf numFmtId="0" fontId="0" fillId="2" borderId="124" xfId="0" applyFill="1" applyBorder="1" applyAlignment="1">
      <alignment horizontal="center" vertical="center" shrinkToFit="1"/>
    </xf>
    <xf numFmtId="0" fontId="0" fillId="2" borderId="125" xfId="0" applyFill="1" applyBorder="1" applyAlignment="1">
      <alignment horizontal="center" vertical="center" shrinkToFit="1"/>
    </xf>
    <xf numFmtId="179" fontId="42" fillId="2" borderId="43" xfId="0" applyNumberFormat="1" applyFont="1" applyFill="1" applyBorder="1" applyAlignment="1">
      <alignment horizontal="center" vertical="center" shrinkToFit="1"/>
    </xf>
    <xf numFmtId="0" fontId="0" fillId="2" borderId="133" xfId="0" applyFill="1" applyBorder="1" applyAlignment="1">
      <alignment horizontal="center" vertical="center" shrinkToFit="1"/>
    </xf>
    <xf numFmtId="0" fontId="0" fillId="2" borderId="134" xfId="0" applyFill="1" applyBorder="1" applyAlignment="1">
      <alignment horizontal="center" vertical="center" shrinkToFit="1"/>
    </xf>
    <xf numFmtId="0" fontId="0" fillId="2" borderId="112" xfId="0" applyFill="1" applyBorder="1" applyAlignment="1">
      <alignment horizontal="center" vertical="center" shrinkToFit="1"/>
    </xf>
    <xf numFmtId="0" fontId="40" fillId="2" borderId="118" xfId="0" applyFont="1" applyFill="1" applyBorder="1" applyAlignment="1">
      <alignment horizontal="center" vertical="center" shrinkToFit="1"/>
    </xf>
    <xf numFmtId="0" fontId="0" fillId="6" borderId="119" xfId="0" applyFill="1" applyBorder="1" applyAlignment="1">
      <alignment horizontal="center" vertical="center" shrinkToFit="1"/>
    </xf>
    <xf numFmtId="0" fontId="0" fillId="6" borderId="120" xfId="0" applyFill="1" applyBorder="1" applyAlignment="1">
      <alignment horizontal="center" vertical="center" shrinkToFit="1"/>
    </xf>
    <xf numFmtId="0" fontId="0" fillId="6" borderId="126" xfId="0" applyFill="1" applyBorder="1" applyAlignment="1">
      <alignment horizontal="center" vertical="center" shrinkToFit="1"/>
    </xf>
    <xf numFmtId="0" fontId="0" fillId="2" borderId="119" xfId="0" applyFill="1" applyBorder="1" applyAlignment="1">
      <alignment horizontal="center" vertical="center" shrinkToFit="1"/>
    </xf>
    <xf numFmtId="0" fontId="0" fillId="2" borderId="120" xfId="0" applyFill="1" applyBorder="1" applyAlignment="1">
      <alignment horizontal="center" vertical="center" shrinkToFit="1"/>
    </xf>
    <xf numFmtId="0" fontId="0" fillId="2" borderId="121" xfId="0" applyFill="1" applyBorder="1" applyAlignment="1">
      <alignment horizontal="center" vertical="center" shrinkToFit="1"/>
    </xf>
    <xf numFmtId="0" fontId="0" fillId="2" borderId="118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127" xfId="0" applyFill="1" applyBorder="1" applyAlignment="1">
      <alignment horizontal="center" vertical="center" shrinkToFit="1"/>
    </xf>
    <xf numFmtId="0" fontId="0" fillId="2" borderId="128" xfId="0" applyFill="1" applyBorder="1" applyAlignment="1">
      <alignment horizontal="center" vertical="center" shrinkToFit="1"/>
    </xf>
    <xf numFmtId="0" fontId="0" fillId="2" borderId="12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39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horizontal="center" vertical="center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63" xfId="0" applyFont="1" applyFill="1" applyBorder="1" applyAlignment="1">
      <alignment horizontal="center" vertical="center" shrinkToFit="1"/>
    </xf>
    <xf numFmtId="0" fontId="31" fillId="2" borderId="9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2" fillId="5" borderId="63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 shrinkToFit="1"/>
    </xf>
    <xf numFmtId="0" fontId="35" fillId="2" borderId="63" xfId="0" applyFont="1" applyFill="1" applyBorder="1" applyAlignment="1">
      <alignment horizontal="center" vertical="center" shrinkToFit="1"/>
    </xf>
    <xf numFmtId="0" fontId="35" fillId="2" borderId="145" xfId="0" applyFont="1" applyFill="1" applyBorder="1" applyAlignment="1">
      <alignment horizontal="center" vertical="center" shrinkToFit="1"/>
    </xf>
    <xf numFmtId="0" fontId="35" fillId="2" borderId="146" xfId="0" applyFont="1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40" fillId="2" borderId="117" xfId="0" applyFont="1" applyFill="1" applyBorder="1" applyAlignment="1">
      <alignment horizontal="center" vertical="center" shrinkToFit="1"/>
    </xf>
    <xf numFmtId="0" fontId="42" fillId="2" borderId="111" xfId="0" applyFont="1" applyFill="1" applyBorder="1" applyAlignment="1">
      <alignment horizontal="center" vertical="center" shrinkToFit="1"/>
    </xf>
    <xf numFmtId="0" fontId="42" fillId="2" borderId="134" xfId="0" applyFont="1" applyFill="1" applyBorder="1" applyAlignment="1">
      <alignment horizontal="center" vertical="center" shrinkToFit="1"/>
    </xf>
    <xf numFmtId="0" fontId="42" fillId="2" borderId="95" xfId="0" applyFont="1" applyFill="1" applyBorder="1" applyAlignment="1">
      <alignment horizontal="center" vertical="center" shrinkToFit="1"/>
    </xf>
    <xf numFmtId="0" fontId="42" fillId="2" borderId="79" xfId="0" applyFont="1" applyFill="1" applyBorder="1" applyAlignment="1">
      <alignment horizontal="center" vertical="center" shrinkToFit="1"/>
    </xf>
    <xf numFmtId="0" fontId="32" fillId="5" borderId="63" xfId="0" applyFont="1" applyFill="1" applyBorder="1" applyAlignment="1">
      <alignment horizontal="center" vertical="center" shrinkToFit="1"/>
    </xf>
    <xf numFmtId="0" fontId="31" fillId="2" borderId="91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center" vertical="center" shrinkToFit="1"/>
    </xf>
    <xf numFmtId="0" fontId="31" fillId="2" borderId="92" xfId="0" applyFont="1" applyFill="1" applyBorder="1" applyAlignment="1">
      <alignment horizontal="center" vertical="center" shrinkToFit="1"/>
    </xf>
    <xf numFmtId="0" fontId="31" fillId="2" borderId="93" xfId="0" applyFont="1" applyFill="1" applyBorder="1" applyAlignment="1">
      <alignment horizontal="center" vertical="center" shrinkToFit="1"/>
    </xf>
    <xf numFmtId="0" fontId="31" fillId="2" borderId="79" xfId="0" applyFont="1" applyFill="1" applyBorder="1" applyAlignment="1">
      <alignment horizontal="center" vertical="center" shrinkToFit="1"/>
    </xf>
    <xf numFmtId="0" fontId="31" fillId="2" borderId="94" xfId="0" applyFont="1" applyFill="1" applyBorder="1" applyAlignment="1">
      <alignment horizontal="center" vertical="center" shrinkToFit="1"/>
    </xf>
    <xf numFmtId="0" fontId="43" fillId="2" borderId="97" xfId="0" applyFont="1" applyFill="1" applyBorder="1" applyAlignment="1">
      <alignment horizontal="center" vertical="center" shrinkToFit="1"/>
    </xf>
    <xf numFmtId="0" fontId="43" fillId="2" borderId="53" xfId="0" applyFont="1" applyFill="1" applyBorder="1" applyAlignment="1">
      <alignment horizontal="center" vertical="center" shrinkToFit="1"/>
    </xf>
    <xf numFmtId="0" fontId="43" fillId="2" borderId="91" xfId="0" applyFont="1" applyFill="1" applyBorder="1" applyAlignment="1">
      <alignment horizontal="center" vertical="center" shrinkToFit="1"/>
    </xf>
    <xf numFmtId="0" fontId="43" fillId="2" borderId="0" xfId="0" applyFont="1" applyFill="1" applyBorder="1" applyAlignment="1">
      <alignment horizontal="center" vertical="center" shrinkToFit="1"/>
    </xf>
    <xf numFmtId="0" fontId="32" fillId="2" borderId="89" xfId="0" applyFont="1" applyFill="1" applyBorder="1" applyAlignment="1">
      <alignment horizontal="center" vertical="center" shrinkToFit="1"/>
    </xf>
    <xf numFmtId="0" fontId="32" fillId="2" borderId="75" xfId="0" applyFont="1" applyFill="1" applyBorder="1" applyAlignment="1">
      <alignment horizontal="center" vertical="center" shrinkToFit="1"/>
    </xf>
    <xf numFmtId="0" fontId="32" fillId="2" borderId="59" xfId="0" applyFont="1" applyFill="1" applyBorder="1" applyAlignment="1">
      <alignment horizontal="center" vertical="center" shrinkToFit="1"/>
    </xf>
    <xf numFmtId="0" fontId="31" fillId="2" borderId="89" xfId="0" applyFont="1" applyFill="1" applyBorder="1" applyAlignment="1">
      <alignment horizontal="center" vertical="center" shrinkToFit="1"/>
    </xf>
    <xf numFmtId="0" fontId="31" fillId="2" borderId="75" xfId="0" applyFont="1" applyFill="1" applyBorder="1" applyAlignment="1">
      <alignment horizontal="center" vertical="center" shrinkToFit="1"/>
    </xf>
    <xf numFmtId="0" fontId="31" fillId="2" borderId="59" xfId="0" applyFont="1" applyFill="1" applyBorder="1" applyAlignment="1">
      <alignment horizontal="center" vertical="center" shrinkToFit="1"/>
    </xf>
    <xf numFmtId="0" fontId="32" fillId="2" borderId="60" xfId="0" applyFont="1" applyFill="1" applyBorder="1" applyAlignment="1">
      <alignment horizontal="center" vertical="center" shrinkToFit="1"/>
    </xf>
    <xf numFmtId="0" fontId="31" fillId="2" borderId="74" xfId="0" applyFont="1" applyFill="1" applyBorder="1" applyAlignment="1">
      <alignment horizontal="center" vertical="center" shrinkToFit="1"/>
    </xf>
    <xf numFmtId="182" fontId="33" fillId="2" borderId="0" xfId="0" applyNumberFormat="1" applyFont="1" applyFill="1" applyBorder="1" applyAlignment="1">
      <alignment horizontal="left" vertical="center" shrinkToFit="1"/>
    </xf>
    <xf numFmtId="0" fontId="32" fillId="2" borderId="95" xfId="0" applyFont="1" applyFill="1" applyBorder="1" applyAlignment="1">
      <alignment horizontal="center" vertical="center"/>
    </xf>
    <xf numFmtId="0" fontId="32" fillId="2" borderId="79" xfId="0" applyFont="1" applyFill="1" applyBorder="1" applyAlignment="1">
      <alignment horizontal="center" vertical="center"/>
    </xf>
    <xf numFmtId="0" fontId="32" fillId="2" borderId="79" xfId="0" applyFont="1" applyFill="1" applyBorder="1" applyAlignment="1">
      <alignment horizontal="left" vertical="center" shrinkToFit="1"/>
    </xf>
    <xf numFmtId="0" fontId="32" fillId="2" borderId="96" xfId="0" applyFont="1" applyFill="1" applyBorder="1" applyAlignment="1">
      <alignment horizontal="left" vertical="center" shrinkToFit="1"/>
    </xf>
    <xf numFmtId="0" fontId="31" fillId="2" borderId="147" xfId="0" applyFont="1" applyFill="1" applyBorder="1" applyAlignment="1">
      <alignment horizontal="center" vertical="center" shrinkToFit="1"/>
    </xf>
    <xf numFmtId="0" fontId="31" fillId="2" borderId="145" xfId="0" applyFont="1" applyFill="1" applyBorder="1" applyAlignment="1">
      <alignment horizontal="center" vertical="center" shrinkToFit="1"/>
    </xf>
    <xf numFmtId="0" fontId="42" fillId="2" borderId="11" xfId="0" applyFont="1" applyFill="1" applyBorder="1" applyAlignment="1">
      <alignment horizontal="center" vertical="center" shrinkToFit="1"/>
    </xf>
    <xf numFmtId="0" fontId="42" fillId="2" borderId="1" xfId="0" applyFont="1" applyFill="1" applyBorder="1" applyAlignment="1">
      <alignment horizontal="center" vertical="center" shrinkToFit="1"/>
    </xf>
    <xf numFmtId="0" fontId="0" fillId="2" borderId="99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132" xfId="0" applyFill="1" applyBorder="1" applyAlignment="1">
      <alignment horizontal="center" vertical="center" shrinkToFit="1"/>
    </xf>
    <xf numFmtId="0" fontId="0" fillId="2" borderId="137" xfId="0" applyFill="1" applyBorder="1" applyAlignment="1">
      <alignment horizontal="center" vertical="center" shrinkToFit="1"/>
    </xf>
    <xf numFmtId="0" fontId="0" fillId="2" borderId="94" xfId="0" applyFill="1" applyBorder="1" applyAlignment="1">
      <alignment horizontal="center" vertical="center" shrinkToFit="1"/>
    </xf>
    <xf numFmtId="0" fontId="42" fillId="2" borderId="113" xfId="0" applyFont="1" applyFill="1" applyBorder="1" applyAlignment="1">
      <alignment horizontal="center" vertical="center" shrinkToFit="1"/>
    </xf>
    <xf numFmtId="0" fontId="42" fillId="2" borderId="138" xfId="0" applyFont="1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0" fillId="2" borderId="79" xfId="0" applyFill="1" applyBorder="1" applyAlignment="1">
      <alignment horizontal="center" vertical="center" shrinkToFit="1"/>
    </xf>
    <xf numFmtId="0" fontId="0" fillId="2" borderId="135" xfId="0" applyFill="1" applyBorder="1" applyAlignment="1">
      <alignment horizontal="center" vertical="center" shrinkToFit="1"/>
    </xf>
    <xf numFmtId="0" fontId="0" fillId="2" borderId="116" xfId="0" applyFill="1" applyBorder="1" applyAlignment="1">
      <alignment horizontal="center" vertical="center" shrinkToFit="1"/>
    </xf>
    <xf numFmtId="0" fontId="0" fillId="2" borderId="136" xfId="0" applyFill="1" applyBorder="1" applyAlignment="1">
      <alignment horizontal="center" vertical="center" shrinkToFit="1"/>
    </xf>
    <xf numFmtId="0" fontId="0" fillId="2" borderId="10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114" xfId="0" applyFill="1" applyBorder="1" applyAlignment="1">
      <alignment horizontal="center" vertical="center" shrinkToFit="1"/>
    </xf>
    <xf numFmtId="0" fontId="0" fillId="2" borderId="96" xfId="0" applyFill="1" applyBorder="1" applyAlignment="1">
      <alignment horizontal="center" vertical="center" shrinkToFit="1"/>
    </xf>
    <xf numFmtId="0" fontId="42" fillId="2" borderId="122" xfId="0" applyFont="1" applyFill="1" applyBorder="1" applyAlignment="1">
      <alignment horizontal="center" vertical="center" shrinkToFit="1"/>
    </xf>
    <xf numFmtId="0" fontId="42" fillId="2" borderId="12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104775</xdr:rowOff>
    </xdr:from>
    <xdr:to>
      <xdr:col>7</xdr:col>
      <xdr:colOff>161925</xdr:colOff>
      <xdr:row>2</xdr:row>
      <xdr:rowOff>57150</xdr:rowOff>
    </xdr:to>
    <xdr:pic>
      <xdr:nvPicPr>
        <xdr:cNvPr id="2108" name="図 1" descr="kumpooロゴ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4775"/>
          <a:ext cx="1952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76200</xdr:rowOff>
    </xdr:from>
    <xdr:to>
      <xdr:col>14</xdr:col>
      <xdr:colOff>180975</xdr:colOff>
      <xdr:row>31</xdr:row>
      <xdr:rowOff>66675</xdr:rowOff>
    </xdr:to>
    <xdr:pic>
      <xdr:nvPicPr>
        <xdr:cNvPr id="4" name="図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3781425" cy="2819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workbookViewId="0">
      <selection activeCell="H14" sqref="H14"/>
    </sheetView>
  </sheetViews>
  <sheetFormatPr defaultRowHeight="13.5"/>
  <cols>
    <col min="1" max="21" width="5.375" customWidth="1"/>
  </cols>
  <sheetData>
    <row r="1" spans="1:28" s="19" customFormat="1" ht="29.25" customHeight="1">
      <c r="A1" s="19" t="s">
        <v>129</v>
      </c>
      <c r="B1" s="29"/>
      <c r="C1" s="29"/>
      <c r="D1" s="29"/>
      <c r="E1" s="29"/>
      <c r="F1" s="29"/>
      <c r="G1" s="18"/>
      <c r="H1" s="18"/>
      <c r="I1" s="18"/>
      <c r="J1" s="18"/>
      <c r="K1" s="18"/>
      <c r="L1" s="19" t="s">
        <v>128</v>
      </c>
      <c r="M1" s="29"/>
      <c r="N1" s="29"/>
      <c r="O1" s="29"/>
      <c r="P1" s="29"/>
      <c r="Q1" s="29"/>
      <c r="R1" s="18"/>
      <c r="S1" s="18"/>
      <c r="T1" s="18"/>
      <c r="U1" s="18"/>
      <c r="V1" s="18"/>
      <c r="W1" s="18"/>
      <c r="X1" s="18"/>
      <c r="Y1" s="18"/>
      <c r="Z1" s="18"/>
      <c r="AA1" s="29"/>
      <c r="AB1" s="29"/>
    </row>
    <row r="2" spans="1:28" s="19" customFormat="1" ht="29.25" customHeight="1">
      <c r="A2" s="75">
        <v>0</v>
      </c>
      <c r="B2" s="162" t="s">
        <v>130</v>
      </c>
      <c r="C2" s="162"/>
      <c r="D2" s="180" t="s">
        <v>176</v>
      </c>
      <c r="E2" s="180"/>
      <c r="F2" s="180"/>
      <c r="G2" s="180"/>
      <c r="H2" s="180"/>
      <c r="I2" s="180"/>
      <c r="J2" s="180"/>
      <c r="K2" s="18"/>
      <c r="L2" s="75">
        <v>0</v>
      </c>
      <c r="M2" s="162" t="s">
        <v>130</v>
      </c>
      <c r="N2" s="162"/>
      <c r="O2" s="161">
        <v>43847</v>
      </c>
      <c r="P2" s="161"/>
      <c r="Q2" s="161"/>
      <c r="R2" s="161"/>
      <c r="S2" s="161"/>
      <c r="T2" s="161"/>
      <c r="U2" s="161"/>
      <c r="V2" s="18"/>
      <c r="W2" s="18"/>
      <c r="X2" s="18"/>
      <c r="Y2" s="18"/>
      <c r="Z2" s="18"/>
      <c r="AA2" s="29"/>
      <c r="AB2" s="29"/>
    </row>
    <row r="3" spans="1:28" s="19" customFormat="1" ht="29.25" customHeight="1">
      <c r="A3" s="75">
        <v>1</v>
      </c>
      <c r="B3" s="162" t="s">
        <v>4</v>
      </c>
      <c r="C3" s="162"/>
      <c r="D3" s="172" t="s">
        <v>177</v>
      </c>
      <c r="E3" s="172"/>
      <c r="F3" s="172"/>
      <c r="G3" s="172"/>
      <c r="H3" s="172"/>
      <c r="I3" s="172"/>
      <c r="J3" s="172"/>
      <c r="K3" s="18"/>
      <c r="L3" s="75">
        <v>1</v>
      </c>
      <c r="M3" s="162" t="s">
        <v>4</v>
      </c>
      <c r="N3" s="162"/>
      <c r="O3" s="166" t="s">
        <v>121</v>
      </c>
      <c r="P3" s="166"/>
      <c r="Q3" s="166"/>
      <c r="R3" s="166"/>
      <c r="S3" s="166"/>
      <c r="T3" s="166"/>
      <c r="U3" s="166"/>
      <c r="V3" s="18"/>
      <c r="W3" s="18"/>
      <c r="X3" s="18"/>
      <c r="Y3" s="18"/>
      <c r="Z3" s="18"/>
      <c r="AA3" s="29"/>
      <c r="AB3" s="29"/>
    </row>
    <row r="4" spans="1:28" s="19" customFormat="1" ht="29.25" customHeight="1">
      <c r="A4" s="75">
        <v>2</v>
      </c>
      <c r="B4" s="162" t="s">
        <v>5</v>
      </c>
      <c r="C4" s="162"/>
      <c r="D4" s="176"/>
      <c r="E4" s="177"/>
      <c r="F4" s="177"/>
      <c r="G4" s="177"/>
      <c r="H4" s="177"/>
      <c r="I4" s="177"/>
      <c r="J4" s="178"/>
      <c r="K4" s="18"/>
      <c r="L4" s="75">
        <v>2</v>
      </c>
      <c r="M4" s="162" t="s">
        <v>5</v>
      </c>
      <c r="N4" s="162"/>
      <c r="O4" s="163" t="s">
        <v>122</v>
      </c>
      <c r="P4" s="164"/>
      <c r="Q4" s="164"/>
      <c r="R4" s="164"/>
      <c r="S4" s="164"/>
      <c r="T4" s="164"/>
      <c r="U4" s="165"/>
      <c r="V4" s="18"/>
      <c r="W4" s="18"/>
      <c r="X4" s="18"/>
      <c r="Y4" s="18"/>
      <c r="Z4" s="18"/>
      <c r="AA4" s="29"/>
      <c r="AB4" s="29"/>
    </row>
    <row r="5" spans="1:28" s="19" customFormat="1" ht="29.25" customHeight="1">
      <c r="A5" s="75">
        <v>3</v>
      </c>
      <c r="B5" s="162" t="s">
        <v>117</v>
      </c>
      <c r="C5" s="162"/>
      <c r="D5" s="105" t="s">
        <v>124</v>
      </c>
      <c r="E5" s="179" t="s">
        <v>178</v>
      </c>
      <c r="F5" s="179"/>
      <c r="G5" s="179"/>
      <c r="H5" s="179"/>
      <c r="I5" s="179"/>
      <c r="J5" s="179"/>
      <c r="K5" s="18"/>
      <c r="L5" s="75">
        <v>3</v>
      </c>
      <c r="M5" s="162" t="s">
        <v>117</v>
      </c>
      <c r="N5" s="162"/>
      <c r="O5" s="105" t="s">
        <v>124</v>
      </c>
      <c r="P5" s="170" t="s">
        <v>123</v>
      </c>
      <c r="Q5" s="170"/>
      <c r="R5" s="170"/>
      <c r="S5" s="170"/>
      <c r="T5" s="170"/>
      <c r="U5" s="170"/>
      <c r="V5" s="18"/>
      <c r="W5" s="18"/>
      <c r="X5" s="18"/>
      <c r="Y5" s="18"/>
      <c r="Z5" s="18"/>
      <c r="AA5" s="29"/>
      <c r="AB5" s="29"/>
    </row>
    <row r="6" spans="1:28" s="19" customFormat="1" ht="29.25" customHeight="1">
      <c r="A6" s="75">
        <v>4</v>
      </c>
      <c r="B6" s="162" t="s">
        <v>116</v>
      </c>
      <c r="C6" s="162"/>
      <c r="D6" s="166" t="s">
        <v>125</v>
      </c>
      <c r="E6" s="166"/>
      <c r="F6" s="173"/>
      <c r="G6" s="174"/>
      <c r="H6" s="174"/>
      <c r="I6" s="174"/>
      <c r="J6" s="175"/>
      <c r="K6" s="18"/>
      <c r="L6" s="75">
        <v>4</v>
      </c>
      <c r="M6" s="162" t="s">
        <v>116</v>
      </c>
      <c r="N6" s="162"/>
      <c r="O6" s="166" t="s">
        <v>125</v>
      </c>
      <c r="P6" s="166"/>
      <c r="Q6" s="167" t="s">
        <v>127</v>
      </c>
      <c r="R6" s="168"/>
      <c r="S6" s="168"/>
      <c r="T6" s="168"/>
      <c r="U6" s="169"/>
      <c r="V6" s="18"/>
      <c r="W6" s="18"/>
      <c r="X6" s="18"/>
      <c r="Y6" s="18"/>
      <c r="Z6" s="18"/>
      <c r="AA6" s="29"/>
      <c r="AB6" s="29"/>
    </row>
    <row r="7" spans="1:28" s="19" customFormat="1" ht="29.25" customHeight="1">
      <c r="A7" s="75">
        <v>5</v>
      </c>
      <c r="B7" s="162" t="s">
        <v>118</v>
      </c>
      <c r="C7" s="162"/>
      <c r="D7" s="171" t="s">
        <v>179</v>
      </c>
      <c r="E7" s="172"/>
      <c r="F7" s="172"/>
      <c r="G7" s="172"/>
      <c r="H7" s="172"/>
      <c r="I7" s="172"/>
      <c r="J7" s="172"/>
      <c r="K7" s="18"/>
      <c r="L7" s="75">
        <v>5</v>
      </c>
      <c r="M7" s="162" t="s">
        <v>118</v>
      </c>
      <c r="N7" s="162"/>
      <c r="O7" s="166" t="s">
        <v>126</v>
      </c>
      <c r="P7" s="166"/>
      <c r="Q7" s="166"/>
      <c r="R7" s="166"/>
      <c r="S7" s="166"/>
      <c r="T7" s="166"/>
      <c r="U7" s="166"/>
      <c r="V7" s="18"/>
      <c r="W7" s="18"/>
      <c r="X7" s="18"/>
      <c r="Y7" s="18"/>
      <c r="Z7" s="18"/>
      <c r="AA7" s="29"/>
      <c r="AB7" s="29"/>
    </row>
    <row r="8" spans="1:28" s="19" customFormat="1" ht="29.25" customHeight="1">
      <c r="A8" s="75">
        <v>6</v>
      </c>
      <c r="B8" s="162" t="s">
        <v>120</v>
      </c>
      <c r="C8" s="162"/>
      <c r="D8" s="171" t="s">
        <v>179</v>
      </c>
      <c r="E8" s="172"/>
      <c r="F8" s="172"/>
      <c r="G8" s="172"/>
      <c r="H8" s="172"/>
      <c r="I8" s="172"/>
      <c r="J8" s="172"/>
      <c r="K8" s="18"/>
      <c r="L8" s="75">
        <v>6</v>
      </c>
      <c r="M8" s="162" t="s">
        <v>120</v>
      </c>
      <c r="N8" s="162"/>
      <c r="O8" s="166" t="s">
        <v>119</v>
      </c>
      <c r="P8" s="166"/>
      <c r="Q8" s="166"/>
      <c r="R8" s="166"/>
      <c r="S8" s="166"/>
      <c r="T8" s="166"/>
      <c r="U8" s="166"/>
      <c r="V8" s="18"/>
      <c r="W8" s="18"/>
      <c r="X8" s="18"/>
      <c r="Y8" s="18"/>
      <c r="Z8" s="18"/>
      <c r="AA8" s="29"/>
      <c r="AB8" s="29"/>
    </row>
  </sheetData>
  <mergeCells count="30">
    <mergeCell ref="B2:C2"/>
    <mergeCell ref="D2:J2"/>
    <mergeCell ref="M2:N2"/>
    <mergeCell ref="B7:C7"/>
    <mergeCell ref="B8:C8"/>
    <mergeCell ref="D3:J3"/>
    <mergeCell ref="B5:C5"/>
    <mergeCell ref="F6:J6"/>
    <mergeCell ref="D6:E6"/>
    <mergeCell ref="B6:C6"/>
    <mergeCell ref="D4:J4"/>
    <mergeCell ref="E5:J5"/>
    <mergeCell ref="D7:J7"/>
    <mergeCell ref="B3:C3"/>
    <mergeCell ref="B4:C4"/>
    <mergeCell ref="O7:U7"/>
    <mergeCell ref="O8:U8"/>
    <mergeCell ref="P5:U5"/>
    <mergeCell ref="D8:J8"/>
    <mergeCell ref="M3:N3"/>
    <mergeCell ref="M7:N7"/>
    <mergeCell ref="M8:N8"/>
    <mergeCell ref="M5:N5"/>
    <mergeCell ref="M6:N6"/>
    <mergeCell ref="O2:U2"/>
    <mergeCell ref="M4:N4"/>
    <mergeCell ref="O4:U4"/>
    <mergeCell ref="O6:P6"/>
    <mergeCell ref="Q6:U6"/>
    <mergeCell ref="O3:U3"/>
  </mergeCells>
  <phoneticPr fontId="4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zoomScale="110" zoomScaleNormal="11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E78" sqref="E78"/>
    </sheetView>
  </sheetViews>
  <sheetFormatPr defaultRowHeight="14.25"/>
  <cols>
    <col min="1" max="1" width="4.625" style="19" customWidth="1"/>
    <col min="2" max="4" width="4.625" style="29" customWidth="1"/>
    <col min="5" max="6" width="7.5" style="29" customWidth="1"/>
    <col min="7" max="12" width="5" style="18" customWidth="1"/>
    <col min="13" max="14" width="5" style="29" customWidth="1"/>
    <col min="15" max="26" width="5" style="18" customWidth="1"/>
    <col min="27" max="28" width="5" style="29" customWidth="1"/>
    <col min="29" max="29" width="5.875" style="19" customWidth="1"/>
    <col min="30" max="16384" width="9" style="19"/>
  </cols>
  <sheetData>
    <row r="1" spans="1:28" ht="8.25" customHeight="1">
      <c r="A1" s="188" t="s">
        <v>134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W1" s="185" t="str">
        <f>①基本データ!$D$2</f>
        <v>2020//</v>
      </c>
      <c r="X1" s="185"/>
      <c r="Y1" s="185"/>
      <c r="Z1" s="185"/>
      <c r="AA1" s="185"/>
      <c r="AB1" s="185"/>
    </row>
    <row r="2" spans="1:28" ht="8.2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93" t="str">
        <f>①基本データ!$D$3</f>
        <v>中学校</v>
      </c>
      <c r="T2" s="193"/>
      <c r="U2" s="193"/>
      <c r="V2" s="193"/>
      <c r="W2" s="193"/>
      <c r="X2" s="193"/>
      <c r="Y2" s="193"/>
      <c r="Z2" s="192">
        <f>①基本データ!$D$4</f>
        <v>0</v>
      </c>
      <c r="AA2" s="192"/>
      <c r="AB2" s="192"/>
    </row>
    <row r="3" spans="1:28" ht="8.25" customHeight="1">
      <c r="A3" s="20"/>
      <c r="B3" s="21"/>
      <c r="C3" s="21"/>
      <c r="D3" s="21"/>
      <c r="E3" s="101"/>
      <c r="F3" s="102"/>
      <c r="G3" s="189" t="s">
        <v>27</v>
      </c>
      <c r="H3" s="190"/>
      <c r="I3" s="190"/>
      <c r="J3" s="190"/>
      <c r="K3" s="190"/>
      <c r="L3" s="190"/>
      <c r="M3" s="190"/>
      <c r="N3" s="191"/>
      <c r="O3" s="186" t="s">
        <v>29</v>
      </c>
      <c r="P3" s="187"/>
      <c r="Q3" s="187"/>
      <c r="R3" s="187"/>
      <c r="S3" s="189" t="s">
        <v>28</v>
      </c>
      <c r="T3" s="190"/>
      <c r="U3" s="190"/>
      <c r="V3" s="190"/>
      <c r="W3" s="190"/>
      <c r="X3" s="190"/>
      <c r="Y3" s="190"/>
      <c r="Z3" s="190"/>
      <c r="AA3" s="190"/>
      <c r="AB3" s="191"/>
    </row>
    <row r="4" spans="1:28" ht="8.25" customHeight="1">
      <c r="A4" s="20" t="s">
        <v>34</v>
      </c>
      <c r="B4" s="21"/>
      <c r="C4" s="21"/>
      <c r="D4" s="21"/>
      <c r="E4" s="101"/>
      <c r="F4" s="102"/>
      <c r="G4" s="186" t="s">
        <v>42</v>
      </c>
      <c r="H4" s="187"/>
      <c r="I4" s="187"/>
      <c r="J4" s="187"/>
      <c r="K4" s="186" t="s">
        <v>143</v>
      </c>
      <c r="L4" s="187"/>
      <c r="M4" s="187"/>
      <c r="N4" s="187"/>
      <c r="O4" s="186" t="s">
        <v>146</v>
      </c>
      <c r="P4" s="187"/>
      <c r="Q4" s="187"/>
      <c r="R4" s="187"/>
      <c r="S4" s="186" t="s">
        <v>41</v>
      </c>
      <c r="T4" s="187"/>
      <c r="U4" s="187"/>
      <c r="V4" s="187"/>
      <c r="W4" s="187"/>
      <c r="X4" s="186" t="s">
        <v>149</v>
      </c>
      <c r="Y4" s="187"/>
      <c r="Z4" s="187"/>
      <c r="AA4" s="187"/>
      <c r="AB4" s="199"/>
    </row>
    <row r="5" spans="1:28" ht="8.25" customHeight="1">
      <c r="A5" s="23" t="s">
        <v>35</v>
      </c>
      <c r="B5" s="24" t="s">
        <v>36</v>
      </c>
      <c r="C5" s="24" t="s">
        <v>37</v>
      </c>
      <c r="D5" s="24" t="s">
        <v>38</v>
      </c>
      <c r="E5" s="120" t="s">
        <v>39</v>
      </c>
      <c r="F5" s="121" t="s">
        <v>40</v>
      </c>
      <c r="G5" s="26" t="s">
        <v>0</v>
      </c>
      <c r="H5" s="27" t="s">
        <v>1</v>
      </c>
      <c r="I5" s="28" t="s">
        <v>2</v>
      </c>
      <c r="J5" s="28" t="s">
        <v>3</v>
      </c>
      <c r="K5" s="26" t="s">
        <v>0</v>
      </c>
      <c r="L5" s="27" t="s">
        <v>1</v>
      </c>
      <c r="M5" s="28" t="s">
        <v>2</v>
      </c>
      <c r="N5" s="25" t="s">
        <v>3</v>
      </c>
      <c r="O5" s="26" t="s">
        <v>0</v>
      </c>
      <c r="P5" s="27" t="s">
        <v>1</v>
      </c>
      <c r="Q5" s="28" t="s">
        <v>2</v>
      </c>
      <c r="R5" s="28" t="s">
        <v>32</v>
      </c>
      <c r="S5" s="26" t="s">
        <v>31</v>
      </c>
      <c r="T5" s="32" t="s">
        <v>30</v>
      </c>
      <c r="U5" s="27" t="s">
        <v>1</v>
      </c>
      <c r="V5" s="28" t="s">
        <v>2</v>
      </c>
      <c r="W5" s="28" t="s">
        <v>33</v>
      </c>
      <c r="X5" s="26" t="s">
        <v>31</v>
      </c>
      <c r="Y5" s="32" t="s">
        <v>30</v>
      </c>
      <c r="Z5" s="27" t="s">
        <v>1</v>
      </c>
      <c r="AA5" s="28" t="s">
        <v>2</v>
      </c>
      <c r="AB5" s="25" t="s">
        <v>33</v>
      </c>
    </row>
    <row r="6" spans="1:28" ht="8.25" customHeight="1">
      <c r="A6" s="78">
        <v>0</v>
      </c>
      <c r="B6" s="78"/>
      <c r="C6" s="78"/>
      <c r="D6" s="78"/>
      <c r="E6" s="122"/>
      <c r="F6" s="123"/>
      <c r="G6" s="32"/>
      <c r="H6" s="27"/>
      <c r="I6" s="28"/>
      <c r="J6" s="28"/>
      <c r="K6" s="26"/>
      <c r="L6" s="27"/>
      <c r="M6" s="28"/>
      <c r="N6" s="25"/>
      <c r="O6" s="32"/>
      <c r="P6" s="27"/>
      <c r="Q6" s="28"/>
      <c r="R6" s="28"/>
      <c r="S6" s="26"/>
      <c r="T6" s="32"/>
      <c r="U6" s="27"/>
      <c r="V6" s="28"/>
      <c r="W6" s="28"/>
      <c r="X6" s="26"/>
      <c r="Y6" s="32"/>
      <c r="Z6" s="27"/>
      <c r="AA6" s="28"/>
      <c r="AB6" s="25"/>
    </row>
    <row r="7" spans="1:28" ht="8.25" customHeight="1">
      <c r="A7" s="106">
        <f>SUM(A6+1)</f>
        <v>1</v>
      </c>
      <c r="B7" s="106">
        <v>1</v>
      </c>
      <c r="C7" s="106">
        <v>1</v>
      </c>
      <c r="D7" s="106" t="s">
        <v>43</v>
      </c>
      <c r="E7" s="106"/>
      <c r="F7" s="107"/>
      <c r="G7" s="84"/>
      <c r="H7" s="85"/>
      <c r="I7" s="86"/>
      <c r="J7" s="86"/>
      <c r="K7" s="87"/>
      <c r="L7" s="85"/>
      <c r="M7" s="86"/>
      <c r="N7" s="88"/>
      <c r="O7" s="84"/>
      <c r="P7" s="85"/>
      <c r="Q7" s="86"/>
      <c r="R7" s="86"/>
      <c r="S7" s="87"/>
      <c r="T7" s="84"/>
      <c r="U7" s="85"/>
      <c r="V7" s="86"/>
      <c r="W7" s="86"/>
      <c r="X7" s="87"/>
      <c r="Y7" s="84"/>
      <c r="Z7" s="85"/>
      <c r="AA7" s="86"/>
      <c r="AB7" s="88"/>
    </row>
    <row r="8" spans="1:28" ht="8.25" customHeight="1">
      <c r="A8" s="108">
        <f t="shared" ref="A8:C62" si="0">SUM(A7+1)</f>
        <v>2</v>
      </c>
      <c r="B8" s="108">
        <f>$B$7</f>
        <v>1</v>
      </c>
      <c r="C8" s="108">
        <f t="shared" si="0"/>
        <v>2</v>
      </c>
      <c r="D8" s="108" t="str">
        <f>$D$7</f>
        <v>男</v>
      </c>
      <c r="E8" s="108"/>
      <c r="F8" s="109"/>
      <c r="G8" s="35"/>
      <c r="H8" s="36"/>
      <c r="I8" s="37"/>
      <c r="J8" s="37"/>
      <c r="K8" s="38"/>
      <c r="L8" s="36"/>
      <c r="M8" s="37"/>
      <c r="N8" s="39"/>
      <c r="O8" s="35"/>
      <c r="P8" s="36"/>
      <c r="Q8" s="37"/>
      <c r="R8" s="37"/>
      <c r="S8" s="38"/>
      <c r="T8" s="35"/>
      <c r="U8" s="36"/>
      <c r="V8" s="37"/>
      <c r="W8" s="37"/>
      <c r="X8" s="38"/>
      <c r="Y8" s="35"/>
      <c r="Z8" s="36"/>
      <c r="AA8" s="37"/>
      <c r="AB8" s="39"/>
    </row>
    <row r="9" spans="1:28" ht="8.25" customHeight="1">
      <c r="A9" s="110">
        <f t="shared" si="0"/>
        <v>3</v>
      </c>
      <c r="B9" s="110">
        <f t="shared" ref="B9:B16" si="1">$B$7</f>
        <v>1</v>
      </c>
      <c r="C9" s="110">
        <f t="shared" si="0"/>
        <v>3</v>
      </c>
      <c r="D9" s="110" t="str">
        <f t="shared" ref="D9:D16" si="2">$D$7</f>
        <v>男</v>
      </c>
      <c r="E9" s="110"/>
      <c r="F9" s="111"/>
      <c r="G9" s="80"/>
      <c r="H9" s="81"/>
      <c r="I9" s="82"/>
      <c r="J9" s="82"/>
      <c r="K9" s="79"/>
      <c r="L9" s="81"/>
      <c r="M9" s="82"/>
      <c r="N9" s="83"/>
      <c r="O9" s="80"/>
      <c r="P9" s="81"/>
      <c r="Q9" s="82"/>
      <c r="R9" s="82"/>
      <c r="S9" s="79"/>
      <c r="T9" s="80"/>
      <c r="U9" s="81"/>
      <c r="V9" s="82"/>
      <c r="W9" s="82"/>
      <c r="X9" s="79"/>
      <c r="Y9" s="80"/>
      <c r="Z9" s="81"/>
      <c r="AA9" s="82"/>
      <c r="AB9" s="83"/>
    </row>
    <row r="10" spans="1:28" ht="8.25" customHeight="1">
      <c r="A10" s="108">
        <f t="shared" si="0"/>
        <v>4</v>
      </c>
      <c r="B10" s="108">
        <f t="shared" si="1"/>
        <v>1</v>
      </c>
      <c r="C10" s="108">
        <f t="shared" si="0"/>
        <v>4</v>
      </c>
      <c r="D10" s="108" t="str">
        <f t="shared" si="2"/>
        <v>男</v>
      </c>
      <c r="E10" s="108"/>
      <c r="F10" s="109"/>
      <c r="G10" s="35"/>
      <c r="H10" s="36"/>
      <c r="I10" s="37"/>
      <c r="J10" s="37"/>
      <c r="K10" s="38"/>
      <c r="L10" s="36"/>
      <c r="M10" s="37"/>
      <c r="N10" s="39"/>
      <c r="O10" s="35"/>
      <c r="P10" s="36"/>
      <c r="Q10" s="37"/>
      <c r="R10" s="37"/>
      <c r="S10" s="38"/>
      <c r="T10" s="35"/>
      <c r="U10" s="36"/>
      <c r="V10" s="37"/>
      <c r="W10" s="37"/>
      <c r="X10" s="38"/>
      <c r="Y10" s="35"/>
      <c r="Z10" s="36"/>
      <c r="AA10" s="37"/>
      <c r="AB10" s="39"/>
    </row>
    <row r="11" spans="1:28" ht="8.25" customHeight="1">
      <c r="A11" s="110">
        <f t="shared" si="0"/>
        <v>5</v>
      </c>
      <c r="B11" s="110">
        <f t="shared" si="1"/>
        <v>1</v>
      </c>
      <c r="C11" s="110">
        <f t="shared" si="0"/>
        <v>5</v>
      </c>
      <c r="D11" s="110" t="str">
        <f t="shared" si="2"/>
        <v>男</v>
      </c>
      <c r="E11" s="110"/>
      <c r="F11" s="111"/>
      <c r="G11" s="80"/>
      <c r="H11" s="81"/>
      <c r="I11" s="82"/>
      <c r="J11" s="82"/>
      <c r="K11" s="79"/>
      <c r="L11" s="81"/>
      <c r="M11" s="82"/>
      <c r="N11" s="83"/>
      <c r="O11" s="80"/>
      <c r="P11" s="81"/>
      <c r="Q11" s="82"/>
      <c r="R11" s="82"/>
      <c r="S11" s="79"/>
      <c r="T11" s="80"/>
      <c r="U11" s="81"/>
      <c r="V11" s="82"/>
      <c r="W11" s="82"/>
      <c r="X11" s="79"/>
      <c r="Y11" s="80"/>
      <c r="Z11" s="81"/>
      <c r="AA11" s="82"/>
      <c r="AB11" s="83"/>
    </row>
    <row r="12" spans="1:28" ht="8.25" customHeight="1">
      <c r="A12" s="112">
        <f t="shared" si="0"/>
        <v>6</v>
      </c>
      <c r="B12" s="112">
        <f t="shared" si="1"/>
        <v>1</v>
      </c>
      <c r="C12" s="112">
        <f t="shared" si="0"/>
        <v>6</v>
      </c>
      <c r="D12" s="112" t="str">
        <f t="shared" si="2"/>
        <v>男</v>
      </c>
      <c r="E12" s="112"/>
      <c r="F12" s="113"/>
      <c r="G12" s="40"/>
      <c r="H12" s="41"/>
      <c r="I12" s="42"/>
      <c r="J12" s="42"/>
      <c r="K12" s="43"/>
      <c r="L12" s="41"/>
      <c r="M12" s="42"/>
      <c r="N12" s="44"/>
      <c r="O12" s="40"/>
      <c r="P12" s="41"/>
      <c r="Q12" s="42"/>
      <c r="R12" s="42"/>
      <c r="S12" s="43"/>
      <c r="T12" s="40"/>
      <c r="U12" s="41"/>
      <c r="V12" s="42"/>
      <c r="W12" s="42"/>
      <c r="X12" s="43"/>
      <c r="Y12" s="40"/>
      <c r="Z12" s="41"/>
      <c r="AA12" s="42"/>
      <c r="AB12" s="44"/>
    </row>
    <row r="13" spans="1:28" ht="8.25" customHeight="1">
      <c r="A13" s="110">
        <f t="shared" ref="A13:A66" si="3">SUM(A12+1)</f>
        <v>7</v>
      </c>
      <c r="B13" s="110">
        <f t="shared" si="1"/>
        <v>1</v>
      </c>
      <c r="C13" s="110">
        <f t="shared" ref="C13:C16" si="4">SUM(C12+1)</f>
        <v>7</v>
      </c>
      <c r="D13" s="110" t="str">
        <f t="shared" si="2"/>
        <v>男</v>
      </c>
      <c r="E13" s="110"/>
      <c r="F13" s="111"/>
      <c r="G13" s="80"/>
      <c r="H13" s="81"/>
      <c r="I13" s="82"/>
      <c r="J13" s="82"/>
      <c r="K13" s="79"/>
      <c r="L13" s="81"/>
      <c r="M13" s="82"/>
      <c r="N13" s="83"/>
      <c r="O13" s="80"/>
      <c r="P13" s="81"/>
      <c r="Q13" s="82"/>
      <c r="R13" s="82"/>
      <c r="S13" s="79"/>
      <c r="T13" s="80"/>
      <c r="U13" s="81"/>
      <c r="V13" s="82"/>
      <c r="W13" s="82"/>
      <c r="X13" s="79"/>
      <c r="Y13" s="80"/>
      <c r="Z13" s="81"/>
      <c r="AA13" s="82"/>
      <c r="AB13" s="83"/>
    </row>
    <row r="14" spans="1:28" ht="8.25" customHeight="1">
      <c r="A14" s="112">
        <f t="shared" si="3"/>
        <v>8</v>
      </c>
      <c r="B14" s="112">
        <f t="shared" si="1"/>
        <v>1</v>
      </c>
      <c r="C14" s="112">
        <f t="shared" si="4"/>
        <v>8</v>
      </c>
      <c r="D14" s="112" t="str">
        <f t="shared" si="2"/>
        <v>男</v>
      </c>
      <c r="E14" s="112"/>
      <c r="F14" s="113"/>
      <c r="G14" s="40"/>
      <c r="H14" s="41"/>
      <c r="I14" s="42"/>
      <c r="J14" s="42"/>
      <c r="K14" s="43"/>
      <c r="L14" s="41"/>
      <c r="M14" s="42"/>
      <c r="N14" s="44"/>
      <c r="O14" s="40"/>
      <c r="P14" s="41"/>
      <c r="Q14" s="42"/>
      <c r="R14" s="42"/>
      <c r="S14" s="43"/>
      <c r="T14" s="40"/>
      <c r="U14" s="41"/>
      <c r="V14" s="42"/>
      <c r="W14" s="42"/>
      <c r="X14" s="43"/>
      <c r="Y14" s="40"/>
      <c r="Z14" s="41"/>
      <c r="AA14" s="42"/>
      <c r="AB14" s="44"/>
    </row>
    <row r="15" spans="1:28" ht="8.25" customHeight="1">
      <c r="A15" s="110">
        <f t="shared" si="3"/>
        <v>9</v>
      </c>
      <c r="B15" s="110">
        <f t="shared" si="1"/>
        <v>1</v>
      </c>
      <c r="C15" s="110">
        <f t="shared" si="4"/>
        <v>9</v>
      </c>
      <c r="D15" s="110" t="str">
        <f t="shared" si="2"/>
        <v>男</v>
      </c>
      <c r="E15" s="110"/>
      <c r="F15" s="111"/>
      <c r="G15" s="80"/>
      <c r="H15" s="81"/>
      <c r="I15" s="82"/>
      <c r="J15" s="82"/>
      <c r="K15" s="79"/>
      <c r="L15" s="81"/>
      <c r="M15" s="82"/>
      <c r="N15" s="83"/>
      <c r="O15" s="80"/>
      <c r="P15" s="81"/>
      <c r="Q15" s="82"/>
      <c r="R15" s="82"/>
      <c r="S15" s="79"/>
      <c r="T15" s="80"/>
      <c r="U15" s="81"/>
      <c r="V15" s="82"/>
      <c r="W15" s="82"/>
      <c r="X15" s="79"/>
      <c r="Y15" s="80"/>
      <c r="Z15" s="81"/>
      <c r="AA15" s="82"/>
      <c r="AB15" s="83"/>
    </row>
    <row r="16" spans="1:28" ht="8.25" customHeight="1">
      <c r="A16" s="112">
        <f t="shared" si="3"/>
        <v>10</v>
      </c>
      <c r="B16" s="112">
        <f t="shared" si="1"/>
        <v>1</v>
      </c>
      <c r="C16" s="112">
        <f t="shared" si="4"/>
        <v>10</v>
      </c>
      <c r="D16" s="112" t="str">
        <f t="shared" si="2"/>
        <v>男</v>
      </c>
      <c r="E16" s="112"/>
      <c r="F16" s="113"/>
      <c r="G16" s="40"/>
      <c r="H16" s="41"/>
      <c r="I16" s="42"/>
      <c r="J16" s="42"/>
      <c r="K16" s="43"/>
      <c r="L16" s="41"/>
      <c r="M16" s="42"/>
      <c r="N16" s="44"/>
      <c r="O16" s="40"/>
      <c r="P16" s="41"/>
      <c r="Q16" s="42"/>
      <c r="R16" s="42"/>
      <c r="S16" s="43"/>
      <c r="T16" s="40"/>
      <c r="U16" s="41"/>
      <c r="V16" s="42"/>
      <c r="W16" s="42"/>
      <c r="X16" s="43"/>
      <c r="Y16" s="40"/>
      <c r="Z16" s="41"/>
      <c r="AA16" s="42"/>
      <c r="AB16" s="44"/>
    </row>
    <row r="17" spans="1:28" ht="8.25" customHeight="1">
      <c r="A17" s="90">
        <f t="shared" si="3"/>
        <v>11</v>
      </c>
      <c r="B17" s="115">
        <v>1</v>
      </c>
      <c r="C17" s="115">
        <v>1</v>
      </c>
      <c r="D17" s="115" t="s">
        <v>44</v>
      </c>
      <c r="E17" s="114"/>
      <c r="F17" s="115"/>
      <c r="G17" s="91"/>
      <c r="H17" s="92"/>
      <c r="I17" s="93"/>
      <c r="J17" s="93"/>
      <c r="K17" s="94"/>
      <c r="L17" s="92"/>
      <c r="M17" s="93"/>
      <c r="N17" s="95"/>
      <c r="O17" s="91"/>
      <c r="P17" s="92"/>
      <c r="Q17" s="93"/>
      <c r="R17" s="93"/>
      <c r="S17" s="94"/>
      <c r="T17" s="91"/>
      <c r="U17" s="92"/>
      <c r="V17" s="93"/>
      <c r="W17" s="93"/>
      <c r="X17" s="94"/>
      <c r="Y17" s="91"/>
      <c r="Z17" s="92"/>
      <c r="AA17" s="93"/>
      <c r="AB17" s="95"/>
    </row>
    <row r="18" spans="1:28" ht="8.25" customHeight="1">
      <c r="A18" s="33">
        <f t="shared" si="3"/>
        <v>12</v>
      </c>
      <c r="B18" s="117">
        <f>$B$17</f>
        <v>1</v>
      </c>
      <c r="C18" s="117">
        <f t="shared" si="0"/>
        <v>2</v>
      </c>
      <c r="D18" s="117" t="str">
        <f>$D$17</f>
        <v>女</v>
      </c>
      <c r="E18" s="116"/>
      <c r="F18" s="117"/>
      <c r="G18" s="45"/>
      <c r="H18" s="46"/>
      <c r="I18" s="47"/>
      <c r="J18" s="47"/>
      <c r="K18" s="48"/>
      <c r="L18" s="46"/>
      <c r="M18" s="47"/>
      <c r="N18" s="49"/>
      <c r="O18" s="45"/>
      <c r="P18" s="46"/>
      <c r="Q18" s="47"/>
      <c r="R18" s="47"/>
      <c r="S18" s="48"/>
      <c r="T18" s="45"/>
      <c r="U18" s="46"/>
      <c r="V18" s="47"/>
      <c r="W18" s="47"/>
      <c r="X18" s="48"/>
      <c r="Y18" s="45"/>
      <c r="Z18" s="46"/>
      <c r="AA18" s="47"/>
      <c r="AB18" s="49"/>
    </row>
    <row r="19" spans="1:28" ht="8.25" customHeight="1">
      <c r="A19" s="96">
        <f t="shared" si="3"/>
        <v>13</v>
      </c>
      <c r="B19" s="119">
        <f t="shared" ref="B19:B26" si="5">$B$17</f>
        <v>1</v>
      </c>
      <c r="C19" s="119">
        <f t="shared" si="0"/>
        <v>3</v>
      </c>
      <c r="D19" s="119" t="str">
        <f t="shared" ref="D19:D26" si="6">$D$17</f>
        <v>女</v>
      </c>
      <c r="E19" s="118"/>
      <c r="F19" s="119"/>
      <c r="G19" s="97"/>
      <c r="H19" s="89"/>
      <c r="I19" s="98"/>
      <c r="J19" s="98"/>
      <c r="K19" s="99"/>
      <c r="L19" s="89"/>
      <c r="M19" s="98"/>
      <c r="N19" s="100"/>
      <c r="O19" s="97"/>
      <c r="P19" s="89"/>
      <c r="Q19" s="98"/>
      <c r="R19" s="98"/>
      <c r="S19" s="99"/>
      <c r="T19" s="97"/>
      <c r="U19" s="89"/>
      <c r="V19" s="98"/>
      <c r="W19" s="98"/>
      <c r="X19" s="99"/>
      <c r="Y19" s="97"/>
      <c r="Z19" s="89"/>
      <c r="AA19" s="98"/>
      <c r="AB19" s="100"/>
    </row>
    <row r="20" spans="1:28" ht="8.25" customHeight="1">
      <c r="A20" s="31">
        <f t="shared" si="3"/>
        <v>14</v>
      </c>
      <c r="B20" s="109">
        <f t="shared" si="5"/>
        <v>1</v>
      </c>
      <c r="C20" s="109">
        <f t="shared" si="0"/>
        <v>4</v>
      </c>
      <c r="D20" s="109" t="str">
        <f t="shared" si="6"/>
        <v>女</v>
      </c>
      <c r="E20" s="108"/>
      <c r="F20" s="109"/>
      <c r="G20" s="35"/>
      <c r="H20" s="36"/>
      <c r="I20" s="37"/>
      <c r="J20" s="37"/>
      <c r="K20" s="38"/>
      <c r="L20" s="36"/>
      <c r="M20" s="37"/>
      <c r="N20" s="39"/>
      <c r="O20" s="35"/>
      <c r="P20" s="36"/>
      <c r="Q20" s="37"/>
      <c r="R20" s="37"/>
      <c r="S20" s="38"/>
      <c r="T20" s="35"/>
      <c r="U20" s="36"/>
      <c r="V20" s="37"/>
      <c r="W20" s="37"/>
      <c r="X20" s="38"/>
      <c r="Y20" s="35"/>
      <c r="Z20" s="36"/>
      <c r="AA20" s="37"/>
      <c r="AB20" s="39"/>
    </row>
    <row r="21" spans="1:28" ht="8.25" customHeight="1">
      <c r="A21" s="96">
        <f t="shared" si="3"/>
        <v>15</v>
      </c>
      <c r="B21" s="119">
        <f t="shared" si="5"/>
        <v>1</v>
      </c>
      <c r="C21" s="119">
        <f t="shared" si="0"/>
        <v>5</v>
      </c>
      <c r="D21" s="119" t="str">
        <f t="shared" si="6"/>
        <v>女</v>
      </c>
      <c r="E21" s="118"/>
      <c r="F21" s="119"/>
      <c r="G21" s="97"/>
      <c r="H21" s="89"/>
      <c r="I21" s="98"/>
      <c r="J21" s="98"/>
      <c r="K21" s="99"/>
      <c r="L21" s="89"/>
      <c r="M21" s="98"/>
      <c r="N21" s="100"/>
      <c r="O21" s="97"/>
      <c r="P21" s="89"/>
      <c r="Q21" s="98"/>
      <c r="R21" s="98"/>
      <c r="S21" s="99"/>
      <c r="T21" s="97"/>
      <c r="U21" s="89"/>
      <c r="V21" s="98"/>
      <c r="W21" s="98"/>
      <c r="X21" s="99"/>
      <c r="Y21" s="97"/>
      <c r="Z21" s="89"/>
      <c r="AA21" s="98"/>
      <c r="AB21" s="100"/>
    </row>
    <row r="22" spans="1:28" ht="8.25" customHeight="1">
      <c r="A22" s="31">
        <f t="shared" si="3"/>
        <v>16</v>
      </c>
      <c r="B22" s="109">
        <f t="shared" si="5"/>
        <v>1</v>
      </c>
      <c r="C22" s="109">
        <f t="shared" si="0"/>
        <v>6</v>
      </c>
      <c r="D22" s="109" t="str">
        <f t="shared" si="6"/>
        <v>女</v>
      </c>
      <c r="E22" s="108"/>
      <c r="F22" s="109"/>
      <c r="G22" s="35"/>
      <c r="H22" s="36"/>
      <c r="I22" s="37"/>
      <c r="J22" s="37"/>
      <c r="K22" s="38"/>
      <c r="L22" s="36"/>
      <c r="M22" s="37"/>
      <c r="N22" s="39"/>
      <c r="O22" s="35"/>
      <c r="P22" s="36"/>
      <c r="Q22" s="37"/>
      <c r="R22" s="37"/>
      <c r="S22" s="38"/>
      <c r="T22" s="35"/>
      <c r="U22" s="36"/>
      <c r="V22" s="37"/>
      <c r="W22" s="37"/>
      <c r="X22" s="38"/>
      <c r="Y22" s="35"/>
      <c r="Z22" s="36"/>
      <c r="AA22" s="37"/>
      <c r="AB22" s="39"/>
    </row>
    <row r="23" spans="1:28" ht="8.25" customHeight="1">
      <c r="A23" s="96">
        <f t="shared" si="3"/>
        <v>17</v>
      </c>
      <c r="B23" s="119">
        <f t="shared" si="5"/>
        <v>1</v>
      </c>
      <c r="C23" s="119">
        <f t="shared" si="0"/>
        <v>7</v>
      </c>
      <c r="D23" s="119" t="str">
        <f t="shared" si="6"/>
        <v>女</v>
      </c>
      <c r="E23" s="118"/>
      <c r="F23" s="119"/>
      <c r="G23" s="97"/>
      <c r="H23" s="89"/>
      <c r="I23" s="98"/>
      <c r="J23" s="98"/>
      <c r="K23" s="99"/>
      <c r="L23" s="89"/>
      <c r="M23" s="98"/>
      <c r="N23" s="100"/>
      <c r="O23" s="97"/>
      <c r="P23" s="89"/>
      <c r="Q23" s="98"/>
      <c r="R23" s="98"/>
      <c r="S23" s="99"/>
      <c r="T23" s="97"/>
      <c r="U23" s="89"/>
      <c r="V23" s="98"/>
      <c r="W23" s="98"/>
      <c r="X23" s="99"/>
      <c r="Y23" s="97"/>
      <c r="Z23" s="89"/>
      <c r="AA23" s="98"/>
      <c r="AB23" s="100"/>
    </row>
    <row r="24" spans="1:28" ht="8.25" customHeight="1">
      <c r="A24" s="31">
        <f t="shared" si="3"/>
        <v>18</v>
      </c>
      <c r="B24" s="109">
        <f t="shared" si="5"/>
        <v>1</v>
      </c>
      <c r="C24" s="109">
        <f t="shared" si="0"/>
        <v>8</v>
      </c>
      <c r="D24" s="109" t="str">
        <f t="shared" si="6"/>
        <v>女</v>
      </c>
      <c r="E24" s="108"/>
      <c r="F24" s="109"/>
      <c r="G24" s="35"/>
      <c r="H24" s="36"/>
      <c r="I24" s="37"/>
      <c r="J24" s="37"/>
      <c r="K24" s="38"/>
      <c r="L24" s="36"/>
      <c r="M24" s="37"/>
      <c r="N24" s="39"/>
      <c r="O24" s="35"/>
      <c r="P24" s="36"/>
      <c r="Q24" s="37"/>
      <c r="R24" s="37"/>
      <c r="S24" s="38"/>
      <c r="T24" s="35"/>
      <c r="U24" s="36"/>
      <c r="V24" s="37"/>
      <c r="W24" s="37"/>
      <c r="X24" s="38"/>
      <c r="Y24" s="35"/>
      <c r="Z24" s="36"/>
      <c r="AA24" s="37"/>
      <c r="AB24" s="39"/>
    </row>
    <row r="25" spans="1:28" ht="8.25" customHeight="1">
      <c r="A25" s="96">
        <f t="shared" si="3"/>
        <v>19</v>
      </c>
      <c r="B25" s="119">
        <f t="shared" si="5"/>
        <v>1</v>
      </c>
      <c r="C25" s="119">
        <f t="shared" si="0"/>
        <v>9</v>
      </c>
      <c r="D25" s="119" t="str">
        <f t="shared" si="6"/>
        <v>女</v>
      </c>
      <c r="E25" s="118"/>
      <c r="F25" s="119"/>
      <c r="G25" s="97"/>
      <c r="H25" s="89"/>
      <c r="I25" s="98"/>
      <c r="J25" s="98"/>
      <c r="K25" s="99"/>
      <c r="L25" s="89"/>
      <c r="M25" s="98"/>
      <c r="N25" s="100"/>
      <c r="O25" s="97"/>
      <c r="P25" s="89"/>
      <c r="Q25" s="98"/>
      <c r="R25" s="98"/>
      <c r="S25" s="99"/>
      <c r="T25" s="97"/>
      <c r="U25" s="89"/>
      <c r="V25" s="98"/>
      <c r="W25" s="98"/>
      <c r="X25" s="99"/>
      <c r="Y25" s="97"/>
      <c r="Z25" s="89"/>
      <c r="AA25" s="98"/>
      <c r="AB25" s="100"/>
    </row>
    <row r="26" spans="1:28" ht="8.25" customHeight="1">
      <c r="A26" s="34">
        <f t="shared" si="3"/>
        <v>20</v>
      </c>
      <c r="B26" s="113">
        <f t="shared" si="5"/>
        <v>1</v>
      </c>
      <c r="C26" s="113">
        <f t="shared" si="0"/>
        <v>10</v>
      </c>
      <c r="D26" s="113" t="str">
        <f t="shared" si="6"/>
        <v>女</v>
      </c>
      <c r="E26" s="112"/>
      <c r="F26" s="113"/>
      <c r="G26" s="40"/>
      <c r="H26" s="41"/>
      <c r="I26" s="42"/>
      <c r="J26" s="42"/>
      <c r="K26" s="43"/>
      <c r="L26" s="41"/>
      <c r="M26" s="42"/>
      <c r="N26" s="44"/>
      <c r="O26" s="40"/>
      <c r="P26" s="41"/>
      <c r="Q26" s="42"/>
      <c r="R26" s="42"/>
      <c r="S26" s="43"/>
      <c r="T26" s="40"/>
      <c r="U26" s="41"/>
      <c r="V26" s="42"/>
      <c r="W26" s="42"/>
      <c r="X26" s="43"/>
      <c r="Y26" s="40"/>
      <c r="Z26" s="41"/>
      <c r="AA26" s="42"/>
      <c r="AB26" s="44"/>
    </row>
    <row r="27" spans="1:28" ht="8.25" customHeight="1">
      <c r="A27" s="106">
        <f t="shared" si="3"/>
        <v>21</v>
      </c>
      <c r="B27" s="106">
        <v>2</v>
      </c>
      <c r="C27" s="106">
        <v>1</v>
      </c>
      <c r="D27" s="106" t="s">
        <v>43</v>
      </c>
      <c r="E27" s="106"/>
      <c r="F27" s="107"/>
      <c r="G27" s="84"/>
      <c r="H27" s="85"/>
      <c r="I27" s="86"/>
      <c r="J27" s="86"/>
      <c r="K27" s="87"/>
      <c r="L27" s="85"/>
      <c r="M27" s="86"/>
      <c r="N27" s="88"/>
      <c r="O27" s="84"/>
      <c r="P27" s="85"/>
      <c r="Q27" s="86"/>
      <c r="R27" s="86"/>
      <c r="S27" s="87"/>
      <c r="T27" s="84"/>
      <c r="U27" s="85"/>
      <c r="V27" s="86"/>
      <c r="W27" s="86"/>
      <c r="X27" s="87"/>
      <c r="Y27" s="84"/>
      <c r="Z27" s="85"/>
      <c r="AA27" s="86"/>
      <c r="AB27" s="88"/>
    </row>
    <row r="28" spans="1:28" ht="8.25" customHeight="1">
      <c r="A28" s="108">
        <f t="shared" si="3"/>
        <v>22</v>
      </c>
      <c r="B28" s="108">
        <v>2</v>
      </c>
      <c r="C28" s="108">
        <f t="shared" si="0"/>
        <v>2</v>
      </c>
      <c r="D28" s="108" t="str">
        <f>$D$27</f>
        <v>男</v>
      </c>
      <c r="E28" s="108"/>
      <c r="F28" s="109"/>
      <c r="G28" s="35"/>
      <c r="H28" s="36"/>
      <c r="I28" s="37"/>
      <c r="J28" s="37"/>
      <c r="K28" s="38"/>
      <c r="L28" s="36"/>
      <c r="M28" s="37"/>
      <c r="N28" s="39"/>
      <c r="O28" s="35"/>
      <c r="P28" s="36"/>
      <c r="Q28" s="37"/>
      <c r="R28" s="37"/>
      <c r="S28" s="38"/>
      <c r="T28" s="35"/>
      <c r="U28" s="36"/>
      <c r="V28" s="37"/>
      <c r="W28" s="37"/>
      <c r="X28" s="38"/>
      <c r="Y28" s="35"/>
      <c r="Z28" s="36"/>
      <c r="AA28" s="37"/>
      <c r="AB28" s="39"/>
    </row>
    <row r="29" spans="1:28" ht="8.25" customHeight="1">
      <c r="A29" s="110">
        <f t="shared" si="3"/>
        <v>23</v>
      </c>
      <c r="B29" s="110">
        <v>2</v>
      </c>
      <c r="C29" s="110">
        <f t="shared" si="0"/>
        <v>3</v>
      </c>
      <c r="D29" s="110" t="str">
        <f t="shared" ref="D29:D36" si="7">$D$27</f>
        <v>男</v>
      </c>
      <c r="E29" s="110"/>
      <c r="F29" s="111"/>
      <c r="G29" s="80"/>
      <c r="H29" s="81"/>
      <c r="I29" s="82"/>
      <c r="J29" s="82"/>
      <c r="K29" s="79"/>
      <c r="L29" s="81"/>
      <c r="M29" s="82"/>
      <c r="N29" s="83"/>
      <c r="O29" s="80"/>
      <c r="P29" s="81"/>
      <c r="Q29" s="82"/>
      <c r="R29" s="82"/>
      <c r="S29" s="79"/>
      <c r="T29" s="80"/>
      <c r="U29" s="81"/>
      <c r="V29" s="82"/>
      <c r="W29" s="82"/>
      <c r="X29" s="79"/>
      <c r="Y29" s="80"/>
      <c r="Z29" s="81"/>
      <c r="AA29" s="82"/>
      <c r="AB29" s="83"/>
    </row>
    <row r="30" spans="1:28" ht="8.25" customHeight="1">
      <c r="A30" s="108">
        <f t="shared" si="3"/>
        <v>24</v>
      </c>
      <c r="B30" s="108">
        <v>2</v>
      </c>
      <c r="C30" s="108">
        <v>4</v>
      </c>
      <c r="D30" s="108" t="str">
        <f t="shared" si="7"/>
        <v>男</v>
      </c>
      <c r="E30" s="108"/>
      <c r="F30" s="109"/>
      <c r="G30" s="35"/>
      <c r="H30" s="36"/>
      <c r="I30" s="37"/>
      <c r="J30" s="37"/>
      <c r="K30" s="38"/>
      <c r="L30" s="36"/>
      <c r="M30" s="37"/>
      <c r="N30" s="39"/>
      <c r="O30" s="35"/>
      <c r="P30" s="36"/>
      <c r="Q30" s="37"/>
      <c r="R30" s="37"/>
      <c r="S30" s="38"/>
      <c r="T30" s="35"/>
      <c r="U30" s="36"/>
      <c r="V30" s="37"/>
      <c r="W30" s="37"/>
      <c r="X30" s="38"/>
      <c r="Y30" s="35"/>
      <c r="Z30" s="36"/>
      <c r="AA30" s="37"/>
      <c r="AB30" s="39"/>
    </row>
    <row r="31" spans="1:28" ht="8.25" customHeight="1">
      <c r="A31" s="110">
        <f t="shared" si="3"/>
        <v>25</v>
      </c>
      <c r="B31" s="110">
        <v>2</v>
      </c>
      <c r="C31" s="110">
        <v>5</v>
      </c>
      <c r="D31" s="110" t="str">
        <f t="shared" si="7"/>
        <v>男</v>
      </c>
      <c r="E31" s="110"/>
      <c r="F31" s="111"/>
      <c r="G31" s="80"/>
      <c r="H31" s="81"/>
      <c r="I31" s="82"/>
      <c r="J31" s="82"/>
      <c r="K31" s="79"/>
      <c r="L31" s="81"/>
      <c r="M31" s="82"/>
      <c r="N31" s="83"/>
      <c r="O31" s="80"/>
      <c r="P31" s="81"/>
      <c r="Q31" s="82"/>
      <c r="R31" s="82"/>
      <c r="S31" s="79"/>
      <c r="T31" s="80"/>
      <c r="U31" s="81"/>
      <c r="V31" s="82"/>
      <c r="W31" s="82"/>
      <c r="X31" s="79"/>
      <c r="Y31" s="80"/>
      <c r="Z31" s="81"/>
      <c r="AA31" s="82"/>
      <c r="AB31" s="83"/>
    </row>
    <row r="32" spans="1:28" ht="8.25" customHeight="1">
      <c r="A32" s="112">
        <f t="shared" si="3"/>
        <v>26</v>
      </c>
      <c r="B32" s="112">
        <v>2</v>
      </c>
      <c r="C32" s="112">
        <v>6</v>
      </c>
      <c r="D32" s="112" t="str">
        <f t="shared" si="7"/>
        <v>男</v>
      </c>
      <c r="E32" s="112"/>
      <c r="F32" s="113"/>
      <c r="G32" s="40"/>
      <c r="H32" s="41"/>
      <c r="I32" s="42"/>
      <c r="J32" s="42"/>
      <c r="K32" s="43"/>
      <c r="L32" s="41"/>
      <c r="M32" s="42"/>
      <c r="N32" s="44"/>
      <c r="O32" s="40"/>
      <c r="P32" s="41"/>
      <c r="Q32" s="42"/>
      <c r="R32" s="42"/>
      <c r="S32" s="43"/>
      <c r="T32" s="40"/>
      <c r="U32" s="41"/>
      <c r="V32" s="42"/>
      <c r="W32" s="42"/>
      <c r="X32" s="43"/>
      <c r="Y32" s="40"/>
      <c r="Z32" s="41"/>
      <c r="AA32" s="42"/>
      <c r="AB32" s="44"/>
    </row>
    <row r="33" spans="1:28" ht="8.25" customHeight="1">
      <c r="A33" s="110">
        <f t="shared" si="3"/>
        <v>27</v>
      </c>
      <c r="B33" s="110">
        <v>2</v>
      </c>
      <c r="C33" s="110">
        <v>7</v>
      </c>
      <c r="D33" s="110" t="str">
        <f t="shared" si="7"/>
        <v>男</v>
      </c>
      <c r="E33" s="110"/>
      <c r="F33" s="111"/>
      <c r="G33" s="80"/>
      <c r="H33" s="81"/>
      <c r="I33" s="82"/>
      <c r="J33" s="82"/>
      <c r="K33" s="79"/>
      <c r="L33" s="81"/>
      <c r="M33" s="82"/>
      <c r="N33" s="83"/>
      <c r="O33" s="80"/>
      <c r="P33" s="81"/>
      <c r="Q33" s="82"/>
      <c r="R33" s="82"/>
      <c r="S33" s="79"/>
      <c r="T33" s="80"/>
      <c r="U33" s="81"/>
      <c r="V33" s="82"/>
      <c r="W33" s="82"/>
      <c r="X33" s="79"/>
      <c r="Y33" s="80"/>
      <c r="Z33" s="81"/>
      <c r="AA33" s="82"/>
      <c r="AB33" s="83"/>
    </row>
    <row r="34" spans="1:28" ht="8.25" customHeight="1">
      <c r="A34" s="112">
        <f t="shared" si="3"/>
        <v>28</v>
      </c>
      <c r="B34" s="112">
        <v>2</v>
      </c>
      <c r="C34" s="112">
        <v>8</v>
      </c>
      <c r="D34" s="112" t="str">
        <f t="shared" si="7"/>
        <v>男</v>
      </c>
      <c r="E34" s="112"/>
      <c r="F34" s="113"/>
      <c r="G34" s="40"/>
      <c r="H34" s="41"/>
      <c r="I34" s="42"/>
      <c r="J34" s="42"/>
      <c r="K34" s="43"/>
      <c r="L34" s="41"/>
      <c r="M34" s="42"/>
      <c r="N34" s="44"/>
      <c r="O34" s="40"/>
      <c r="P34" s="41"/>
      <c r="Q34" s="42"/>
      <c r="R34" s="42"/>
      <c r="S34" s="43"/>
      <c r="T34" s="40"/>
      <c r="U34" s="41"/>
      <c r="V34" s="42"/>
      <c r="W34" s="42"/>
      <c r="X34" s="43"/>
      <c r="Y34" s="40"/>
      <c r="Z34" s="41"/>
      <c r="AA34" s="42"/>
      <c r="AB34" s="44"/>
    </row>
    <row r="35" spans="1:28" ht="8.25" customHeight="1">
      <c r="A35" s="110">
        <f t="shared" si="3"/>
        <v>29</v>
      </c>
      <c r="B35" s="110">
        <v>2</v>
      </c>
      <c r="C35" s="110">
        <v>9</v>
      </c>
      <c r="D35" s="110" t="str">
        <f t="shared" si="7"/>
        <v>男</v>
      </c>
      <c r="E35" s="110"/>
      <c r="F35" s="111"/>
      <c r="G35" s="80"/>
      <c r="H35" s="81"/>
      <c r="I35" s="82"/>
      <c r="J35" s="82"/>
      <c r="K35" s="79"/>
      <c r="L35" s="81"/>
      <c r="M35" s="82"/>
      <c r="N35" s="83"/>
      <c r="O35" s="80"/>
      <c r="P35" s="81"/>
      <c r="Q35" s="82"/>
      <c r="R35" s="82"/>
      <c r="S35" s="79"/>
      <c r="T35" s="80"/>
      <c r="U35" s="81"/>
      <c r="V35" s="82"/>
      <c r="W35" s="82"/>
      <c r="X35" s="79"/>
      <c r="Y35" s="80"/>
      <c r="Z35" s="81"/>
      <c r="AA35" s="82"/>
      <c r="AB35" s="83"/>
    </row>
    <row r="36" spans="1:28" ht="8.25" customHeight="1">
      <c r="A36" s="112">
        <f t="shared" si="3"/>
        <v>30</v>
      </c>
      <c r="B36" s="112">
        <v>2</v>
      </c>
      <c r="C36" s="112">
        <v>10</v>
      </c>
      <c r="D36" s="112" t="str">
        <f t="shared" si="7"/>
        <v>男</v>
      </c>
      <c r="E36" s="112"/>
      <c r="F36" s="113"/>
      <c r="G36" s="40"/>
      <c r="H36" s="41"/>
      <c r="I36" s="42"/>
      <c r="J36" s="42"/>
      <c r="K36" s="43"/>
      <c r="L36" s="41"/>
      <c r="M36" s="42"/>
      <c r="N36" s="44"/>
      <c r="O36" s="40"/>
      <c r="P36" s="41"/>
      <c r="Q36" s="42"/>
      <c r="R36" s="42"/>
      <c r="S36" s="43"/>
      <c r="T36" s="40"/>
      <c r="U36" s="41"/>
      <c r="V36" s="42"/>
      <c r="W36" s="42"/>
      <c r="X36" s="43"/>
      <c r="Y36" s="40"/>
      <c r="Z36" s="41"/>
      <c r="AA36" s="42"/>
      <c r="AB36" s="44"/>
    </row>
    <row r="37" spans="1:28" ht="8.25" customHeight="1">
      <c r="A37" s="90">
        <f t="shared" si="3"/>
        <v>31</v>
      </c>
      <c r="B37" s="115">
        <v>2</v>
      </c>
      <c r="C37" s="115">
        <v>1</v>
      </c>
      <c r="D37" s="115" t="s">
        <v>44</v>
      </c>
      <c r="E37" s="114"/>
      <c r="F37" s="115"/>
      <c r="G37" s="91"/>
      <c r="H37" s="92"/>
      <c r="I37" s="93"/>
      <c r="J37" s="93"/>
      <c r="K37" s="94"/>
      <c r="L37" s="92"/>
      <c r="M37" s="93"/>
      <c r="N37" s="95"/>
      <c r="O37" s="91"/>
      <c r="P37" s="92"/>
      <c r="Q37" s="93"/>
      <c r="R37" s="93"/>
      <c r="S37" s="94"/>
      <c r="T37" s="91"/>
      <c r="U37" s="92"/>
      <c r="V37" s="93"/>
      <c r="W37" s="93"/>
      <c r="X37" s="94"/>
      <c r="Y37" s="91"/>
      <c r="Z37" s="92"/>
      <c r="AA37" s="93"/>
      <c r="AB37" s="95"/>
    </row>
    <row r="38" spans="1:28" ht="8.25" customHeight="1">
      <c r="A38" s="33">
        <f t="shared" si="3"/>
        <v>32</v>
      </c>
      <c r="B38" s="117">
        <f>$B$37</f>
        <v>2</v>
      </c>
      <c r="C38" s="117">
        <f t="shared" si="0"/>
        <v>2</v>
      </c>
      <c r="D38" s="117" t="str">
        <f>$D$37</f>
        <v>女</v>
      </c>
      <c r="E38" s="116"/>
      <c r="F38" s="117"/>
      <c r="G38" s="45"/>
      <c r="H38" s="46"/>
      <c r="I38" s="47"/>
      <c r="J38" s="47"/>
      <c r="K38" s="48"/>
      <c r="L38" s="46"/>
      <c r="M38" s="47"/>
      <c r="N38" s="49"/>
      <c r="O38" s="45"/>
      <c r="P38" s="46"/>
      <c r="Q38" s="47"/>
      <c r="R38" s="47"/>
      <c r="S38" s="48"/>
      <c r="T38" s="45"/>
      <c r="U38" s="46"/>
      <c r="V38" s="47"/>
      <c r="W38" s="47"/>
      <c r="X38" s="48"/>
      <c r="Y38" s="45"/>
      <c r="Z38" s="46"/>
      <c r="AA38" s="47"/>
      <c r="AB38" s="49"/>
    </row>
    <row r="39" spans="1:28" ht="8.25" customHeight="1">
      <c r="A39" s="96">
        <f t="shared" si="3"/>
        <v>33</v>
      </c>
      <c r="B39" s="119">
        <f t="shared" ref="B39:B46" si="8">$B$37</f>
        <v>2</v>
      </c>
      <c r="C39" s="119">
        <f t="shared" si="0"/>
        <v>3</v>
      </c>
      <c r="D39" s="119" t="str">
        <f t="shared" ref="D39:D46" si="9">$D$37</f>
        <v>女</v>
      </c>
      <c r="E39" s="118"/>
      <c r="F39" s="119"/>
      <c r="G39" s="97"/>
      <c r="H39" s="89"/>
      <c r="I39" s="98"/>
      <c r="J39" s="98"/>
      <c r="K39" s="99"/>
      <c r="L39" s="89"/>
      <c r="M39" s="98"/>
      <c r="N39" s="100"/>
      <c r="O39" s="97"/>
      <c r="P39" s="89"/>
      <c r="Q39" s="98"/>
      <c r="R39" s="98"/>
      <c r="S39" s="99"/>
      <c r="T39" s="97"/>
      <c r="U39" s="89"/>
      <c r="V39" s="98"/>
      <c r="W39" s="98"/>
      <c r="X39" s="99"/>
      <c r="Y39" s="97"/>
      <c r="Z39" s="89"/>
      <c r="AA39" s="98"/>
      <c r="AB39" s="100"/>
    </row>
    <row r="40" spans="1:28" ht="8.25" customHeight="1">
      <c r="A40" s="31">
        <f t="shared" si="3"/>
        <v>34</v>
      </c>
      <c r="B40" s="109">
        <f t="shared" si="8"/>
        <v>2</v>
      </c>
      <c r="C40" s="109">
        <f t="shared" ref="C40:C46" si="10">SUM(C39+1)</f>
        <v>4</v>
      </c>
      <c r="D40" s="109" t="str">
        <f t="shared" si="9"/>
        <v>女</v>
      </c>
      <c r="E40" s="108"/>
      <c r="F40" s="109"/>
      <c r="G40" s="35"/>
      <c r="H40" s="36"/>
      <c r="I40" s="37"/>
      <c r="J40" s="37"/>
      <c r="K40" s="38"/>
      <c r="L40" s="36"/>
      <c r="M40" s="37"/>
      <c r="N40" s="39"/>
      <c r="O40" s="35"/>
      <c r="P40" s="36"/>
      <c r="Q40" s="37"/>
      <c r="R40" s="37"/>
      <c r="S40" s="38"/>
      <c r="T40" s="35"/>
      <c r="U40" s="36"/>
      <c r="V40" s="37"/>
      <c r="W40" s="37"/>
      <c r="X40" s="38"/>
      <c r="Y40" s="35"/>
      <c r="Z40" s="36"/>
      <c r="AA40" s="37"/>
      <c r="AB40" s="39"/>
    </row>
    <row r="41" spans="1:28" ht="8.25" customHeight="1">
      <c r="A41" s="96">
        <f t="shared" si="3"/>
        <v>35</v>
      </c>
      <c r="B41" s="119">
        <f t="shared" si="8"/>
        <v>2</v>
      </c>
      <c r="C41" s="119">
        <f t="shared" si="10"/>
        <v>5</v>
      </c>
      <c r="D41" s="119" t="str">
        <f t="shared" si="9"/>
        <v>女</v>
      </c>
      <c r="E41" s="118"/>
      <c r="F41" s="119"/>
      <c r="G41" s="97"/>
      <c r="H41" s="89"/>
      <c r="I41" s="98"/>
      <c r="J41" s="98"/>
      <c r="K41" s="99"/>
      <c r="L41" s="89"/>
      <c r="M41" s="98"/>
      <c r="N41" s="100"/>
      <c r="O41" s="97"/>
      <c r="P41" s="89"/>
      <c r="Q41" s="98"/>
      <c r="R41" s="98"/>
      <c r="S41" s="99"/>
      <c r="T41" s="97"/>
      <c r="U41" s="89"/>
      <c r="V41" s="98"/>
      <c r="W41" s="98"/>
      <c r="X41" s="99"/>
      <c r="Y41" s="97"/>
      <c r="Z41" s="89"/>
      <c r="AA41" s="98"/>
      <c r="AB41" s="100"/>
    </row>
    <row r="42" spans="1:28" ht="8.25" customHeight="1">
      <c r="A42" s="31">
        <f t="shared" si="3"/>
        <v>36</v>
      </c>
      <c r="B42" s="109">
        <f t="shared" si="8"/>
        <v>2</v>
      </c>
      <c r="C42" s="109">
        <f t="shared" si="10"/>
        <v>6</v>
      </c>
      <c r="D42" s="109" t="str">
        <f t="shared" si="9"/>
        <v>女</v>
      </c>
      <c r="E42" s="108"/>
      <c r="F42" s="109"/>
      <c r="G42" s="35"/>
      <c r="H42" s="36"/>
      <c r="I42" s="37"/>
      <c r="J42" s="37"/>
      <c r="K42" s="38"/>
      <c r="L42" s="36"/>
      <c r="M42" s="37"/>
      <c r="N42" s="39"/>
      <c r="O42" s="35"/>
      <c r="P42" s="36"/>
      <c r="Q42" s="37"/>
      <c r="R42" s="37"/>
      <c r="S42" s="38"/>
      <c r="T42" s="35"/>
      <c r="U42" s="36"/>
      <c r="V42" s="37"/>
      <c r="W42" s="37"/>
      <c r="X42" s="38"/>
      <c r="Y42" s="35"/>
      <c r="Z42" s="36"/>
      <c r="AA42" s="37"/>
      <c r="AB42" s="39"/>
    </row>
    <row r="43" spans="1:28" ht="8.25" customHeight="1">
      <c r="A43" s="96">
        <f t="shared" si="3"/>
        <v>37</v>
      </c>
      <c r="B43" s="119">
        <f t="shared" si="8"/>
        <v>2</v>
      </c>
      <c r="C43" s="119">
        <f t="shared" si="10"/>
        <v>7</v>
      </c>
      <c r="D43" s="119" t="str">
        <f t="shared" si="9"/>
        <v>女</v>
      </c>
      <c r="E43" s="118"/>
      <c r="F43" s="119"/>
      <c r="G43" s="97"/>
      <c r="H43" s="89"/>
      <c r="I43" s="98"/>
      <c r="J43" s="98"/>
      <c r="K43" s="99"/>
      <c r="L43" s="89"/>
      <c r="M43" s="98"/>
      <c r="N43" s="100"/>
      <c r="O43" s="97"/>
      <c r="P43" s="89"/>
      <c r="Q43" s="98"/>
      <c r="R43" s="98"/>
      <c r="S43" s="99"/>
      <c r="T43" s="97"/>
      <c r="U43" s="89"/>
      <c r="V43" s="98"/>
      <c r="W43" s="98"/>
      <c r="X43" s="99"/>
      <c r="Y43" s="97"/>
      <c r="Z43" s="89"/>
      <c r="AA43" s="98"/>
      <c r="AB43" s="100"/>
    </row>
    <row r="44" spans="1:28" ht="8.25" customHeight="1">
      <c r="A44" s="31">
        <f t="shared" si="3"/>
        <v>38</v>
      </c>
      <c r="B44" s="109">
        <f t="shared" si="8"/>
        <v>2</v>
      </c>
      <c r="C44" s="109">
        <f t="shared" si="10"/>
        <v>8</v>
      </c>
      <c r="D44" s="109" t="str">
        <f t="shared" si="9"/>
        <v>女</v>
      </c>
      <c r="E44" s="108"/>
      <c r="F44" s="109"/>
      <c r="G44" s="35"/>
      <c r="H44" s="36"/>
      <c r="I44" s="37"/>
      <c r="J44" s="37"/>
      <c r="K44" s="38"/>
      <c r="L44" s="36"/>
      <c r="M44" s="37"/>
      <c r="N44" s="39"/>
      <c r="O44" s="35"/>
      <c r="P44" s="36"/>
      <c r="Q44" s="37"/>
      <c r="R44" s="37"/>
      <c r="S44" s="38"/>
      <c r="T44" s="35"/>
      <c r="U44" s="36"/>
      <c r="V44" s="37"/>
      <c r="W44" s="37"/>
      <c r="X44" s="38"/>
      <c r="Y44" s="35"/>
      <c r="Z44" s="36"/>
      <c r="AA44" s="37"/>
      <c r="AB44" s="39"/>
    </row>
    <row r="45" spans="1:28" ht="8.25" customHeight="1">
      <c r="A45" s="96">
        <f t="shared" si="3"/>
        <v>39</v>
      </c>
      <c r="B45" s="119">
        <f t="shared" si="8"/>
        <v>2</v>
      </c>
      <c r="C45" s="119">
        <f t="shared" si="10"/>
        <v>9</v>
      </c>
      <c r="D45" s="119" t="str">
        <f t="shared" si="9"/>
        <v>女</v>
      </c>
      <c r="E45" s="118"/>
      <c r="F45" s="119"/>
      <c r="G45" s="97"/>
      <c r="H45" s="89"/>
      <c r="I45" s="98"/>
      <c r="J45" s="98"/>
      <c r="K45" s="99"/>
      <c r="L45" s="89"/>
      <c r="M45" s="98"/>
      <c r="N45" s="100"/>
      <c r="O45" s="97"/>
      <c r="P45" s="89"/>
      <c r="Q45" s="98"/>
      <c r="R45" s="98"/>
      <c r="S45" s="99"/>
      <c r="T45" s="97"/>
      <c r="U45" s="89"/>
      <c r="V45" s="98"/>
      <c r="W45" s="98"/>
      <c r="X45" s="99"/>
      <c r="Y45" s="97"/>
      <c r="Z45" s="89"/>
      <c r="AA45" s="98"/>
      <c r="AB45" s="100"/>
    </row>
    <row r="46" spans="1:28" ht="8.25" customHeight="1">
      <c r="A46" s="34">
        <f t="shared" si="3"/>
        <v>40</v>
      </c>
      <c r="B46" s="113">
        <f t="shared" si="8"/>
        <v>2</v>
      </c>
      <c r="C46" s="113">
        <f t="shared" si="10"/>
        <v>10</v>
      </c>
      <c r="D46" s="113" t="str">
        <f t="shared" si="9"/>
        <v>女</v>
      </c>
      <c r="E46" s="112"/>
      <c r="F46" s="113"/>
      <c r="G46" s="40"/>
      <c r="H46" s="41"/>
      <c r="I46" s="42"/>
      <c r="J46" s="42"/>
      <c r="K46" s="43"/>
      <c r="L46" s="41"/>
      <c r="M46" s="42"/>
      <c r="N46" s="44"/>
      <c r="O46" s="40"/>
      <c r="P46" s="41"/>
      <c r="Q46" s="42"/>
      <c r="R46" s="42"/>
      <c r="S46" s="43"/>
      <c r="T46" s="40"/>
      <c r="U46" s="41"/>
      <c r="V46" s="42"/>
      <c r="W46" s="42"/>
      <c r="X46" s="43"/>
      <c r="Y46" s="40"/>
      <c r="Z46" s="41"/>
      <c r="AA46" s="42"/>
      <c r="AB46" s="44"/>
    </row>
    <row r="47" spans="1:28" ht="8.25" customHeight="1">
      <c r="A47" s="106">
        <f t="shared" si="3"/>
        <v>41</v>
      </c>
      <c r="B47" s="106">
        <v>3</v>
      </c>
      <c r="C47" s="106">
        <v>1</v>
      </c>
      <c r="D47" s="106" t="s">
        <v>43</v>
      </c>
      <c r="E47" s="106"/>
      <c r="F47" s="107"/>
      <c r="G47" s="84"/>
      <c r="H47" s="85"/>
      <c r="I47" s="86"/>
      <c r="J47" s="86"/>
      <c r="K47" s="87"/>
      <c r="L47" s="85"/>
      <c r="M47" s="86"/>
      <c r="N47" s="88"/>
      <c r="O47" s="84"/>
      <c r="P47" s="85"/>
      <c r="Q47" s="86"/>
      <c r="R47" s="86"/>
      <c r="S47" s="87"/>
      <c r="T47" s="84"/>
      <c r="U47" s="85"/>
      <c r="V47" s="86"/>
      <c r="W47" s="86"/>
      <c r="X47" s="87"/>
      <c r="Y47" s="84"/>
      <c r="Z47" s="85"/>
      <c r="AA47" s="86"/>
      <c r="AB47" s="88"/>
    </row>
    <row r="48" spans="1:28" ht="8.25" customHeight="1">
      <c r="A48" s="108">
        <f t="shared" si="3"/>
        <v>42</v>
      </c>
      <c r="B48" s="108">
        <f>$B$47</f>
        <v>3</v>
      </c>
      <c r="C48" s="108">
        <f>SUM(C47+1)</f>
        <v>2</v>
      </c>
      <c r="D48" s="108" t="str">
        <f>$D$47</f>
        <v>男</v>
      </c>
      <c r="E48" s="108"/>
      <c r="F48" s="109"/>
      <c r="G48" s="35"/>
      <c r="H48" s="36"/>
      <c r="I48" s="37"/>
      <c r="J48" s="37"/>
      <c r="K48" s="38"/>
      <c r="L48" s="36"/>
      <c r="M48" s="37"/>
      <c r="N48" s="39"/>
      <c r="O48" s="35"/>
      <c r="P48" s="36"/>
      <c r="Q48" s="37"/>
      <c r="R48" s="37"/>
      <c r="S48" s="38"/>
      <c r="T48" s="35"/>
      <c r="U48" s="36"/>
      <c r="V48" s="37"/>
      <c r="W48" s="37"/>
      <c r="X48" s="38"/>
      <c r="Y48" s="35"/>
      <c r="Z48" s="36"/>
      <c r="AA48" s="37"/>
      <c r="AB48" s="39"/>
    </row>
    <row r="49" spans="1:28" ht="8.25" customHeight="1">
      <c r="A49" s="110">
        <f t="shared" si="3"/>
        <v>43</v>
      </c>
      <c r="B49" s="110">
        <f t="shared" ref="B49:B56" si="11">$B$47</f>
        <v>3</v>
      </c>
      <c r="C49" s="110">
        <f t="shared" ref="C49:C56" si="12">SUM(C48+1)</f>
        <v>3</v>
      </c>
      <c r="D49" s="110" t="str">
        <f t="shared" ref="D49:D56" si="13">$D$47</f>
        <v>男</v>
      </c>
      <c r="E49" s="110"/>
      <c r="F49" s="111"/>
      <c r="G49" s="80"/>
      <c r="H49" s="81"/>
      <c r="I49" s="82"/>
      <c r="J49" s="82"/>
      <c r="K49" s="79"/>
      <c r="L49" s="81"/>
      <c r="M49" s="82"/>
      <c r="N49" s="83"/>
      <c r="O49" s="80"/>
      <c r="P49" s="81"/>
      <c r="Q49" s="82"/>
      <c r="R49" s="82"/>
      <c r="S49" s="79"/>
      <c r="T49" s="80"/>
      <c r="U49" s="81"/>
      <c r="V49" s="82"/>
      <c r="W49" s="82"/>
      <c r="X49" s="79"/>
      <c r="Y49" s="80"/>
      <c r="Z49" s="81"/>
      <c r="AA49" s="82"/>
      <c r="AB49" s="83"/>
    </row>
    <row r="50" spans="1:28" ht="8.25" customHeight="1">
      <c r="A50" s="108">
        <f t="shared" si="3"/>
        <v>44</v>
      </c>
      <c r="B50" s="108">
        <f t="shared" si="11"/>
        <v>3</v>
      </c>
      <c r="C50" s="108">
        <f t="shared" si="12"/>
        <v>4</v>
      </c>
      <c r="D50" s="108" t="str">
        <f t="shared" si="13"/>
        <v>男</v>
      </c>
      <c r="E50" s="108"/>
      <c r="F50" s="109"/>
      <c r="G50" s="35"/>
      <c r="H50" s="36"/>
      <c r="I50" s="37"/>
      <c r="J50" s="37"/>
      <c r="K50" s="38"/>
      <c r="L50" s="36"/>
      <c r="M50" s="37"/>
      <c r="N50" s="39"/>
      <c r="O50" s="35"/>
      <c r="P50" s="36"/>
      <c r="Q50" s="37"/>
      <c r="R50" s="37"/>
      <c r="S50" s="38"/>
      <c r="T50" s="35"/>
      <c r="U50" s="36"/>
      <c r="V50" s="37"/>
      <c r="W50" s="37"/>
      <c r="X50" s="38"/>
      <c r="Y50" s="35"/>
      <c r="Z50" s="36"/>
      <c r="AA50" s="37"/>
      <c r="AB50" s="39"/>
    </row>
    <row r="51" spans="1:28" ht="8.25" customHeight="1">
      <c r="A51" s="110">
        <f t="shared" si="3"/>
        <v>45</v>
      </c>
      <c r="B51" s="110">
        <f t="shared" si="11"/>
        <v>3</v>
      </c>
      <c r="C51" s="110">
        <f t="shared" si="12"/>
        <v>5</v>
      </c>
      <c r="D51" s="110" t="str">
        <f t="shared" si="13"/>
        <v>男</v>
      </c>
      <c r="E51" s="110"/>
      <c r="F51" s="111"/>
      <c r="G51" s="80"/>
      <c r="H51" s="81"/>
      <c r="I51" s="82"/>
      <c r="J51" s="82"/>
      <c r="K51" s="79"/>
      <c r="L51" s="81"/>
      <c r="M51" s="82"/>
      <c r="N51" s="83"/>
      <c r="O51" s="80"/>
      <c r="P51" s="81"/>
      <c r="Q51" s="82"/>
      <c r="R51" s="82"/>
      <c r="S51" s="79"/>
      <c r="T51" s="80"/>
      <c r="U51" s="81"/>
      <c r="V51" s="82"/>
      <c r="W51" s="82"/>
      <c r="X51" s="79"/>
      <c r="Y51" s="80"/>
      <c r="Z51" s="81"/>
      <c r="AA51" s="82"/>
      <c r="AB51" s="83"/>
    </row>
    <row r="52" spans="1:28" ht="8.25" customHeight="1">
      <c r="A52" s="112">
        <f t="shared" si="3"/>
        <v>46</v>
      </c>
      <c r="B52" s="112">
        <f t="shared" si="11"/>
        <v>3</v>
      </c>
      <c r="C52" s="112">
        <f t="shared" si="12"/>
        <v>6</v>
      </c>
      <c r="D52" s="112" t="str">
        <f t="shared" si="13"/>
        <v>男</v>
      </c>
      <c r="E52" s="112"/>
      <c r="F52" s="113"/>
      <c r="G52" s="40"/>
      <c r="H52" s="41"/>
      <c r="I52" s="42"/>
      <c r="J52" s="42"/>
      <c r="K52" s="43"/>
      <c r="L52" s="41"/>
      <c r="M52" s="42"/>
      <c r="N52" s="44"/>
      <c r="O52" s="40"/>
      <c r="P52" s="41"/>
      <c r="Q52" s="42"/>
      <c r="R52" s="42"/>
      <c r="S52" s="43"/>
      <c r="T52" s="40"/>
      <c r="U52" s="41"/>
      <c r="V52" s="42"/>
      <c r="W52" s="42"/>
      <c r="X52" s="43"/>
      <c r="Y52" s="40"/>
      <c r="Z52" s="41"/>
      <c r="AA52" s="42"/>
      <c r="AB52" s="44"/>
    </row>
    <row r="53" spans="1:28" ht="8.25" customHeight="1">
      <c r="A53" s="110">
        <f t="shared" si="3"/>
        <v>47</v>
      </c>
      <c r="B53" s="110">
        <f t="shared" si="11"/>
        <v>3</v>
      </c>
      <c r="C53" s="110">
        <f t="shared" si="12"/>
        <v>7</v>
      </c>
      <c r="D53" s="110" t="str">
        <f t="shared" si="13"/>
        <v>男</v>
      </c>
      <c r="E53" s="110"/>
      <c r="F53" s="111"/>
      <c r="G53" s="80"/>
      <c r="H53" s="81"/>
      <c r="I53" s="82"/>
      <c r="J53" s="82"/>
      <c r="K53" s="79"/>
      <c r="L53" s="81"/>
      <c r="M53" s="82"/>
      <c r="N53" s="83"/>
      <c r="O53" s="80"/>
      <c r="P53" s="81"/>
      <c r="Q53" s="82"/>
      <c r="R53" s="82"/>
      <c r="S53" s="79"/>
      <c r="T53" s="80"/>
      <c r="U53" s="81"/>
      <c r="V53" s="82"/>
      <c r="W53" s="82"/>
      <c r="X53" s="79"/>
      <c r="Y53" s="80"/>
      <c r="Z53" s="81"/>
      <c r="AA53" s="82"/>
      <c r="AB53" s="83"/>
    </row>
    <row r="54" spans="1:28" ht="8.25" customHeight="1">
      <c r="A54" s="112">
        <f t="shared" si="3"/>
        <v>48</v>
      </c>
      <c r="B54" s="112">
        <f t="shared" si="11"/>
        <v>3</v>
      </c>
      <c r="C54" s="112">
        <f t="shared" si="12"/>
        <v>8</v>
      </c>
      <c r="D54" s="112" t="str">
        <f t="shared" si="13"/>
        <v>男</v>
      </c>
      <c r="E54" s="112"/>
      <c r="F54" s="113"/>
      <c r="G54" s="40"/>
      <c r="H54" s="41"/>
      <c r="I54" s="42"/>
      <c r="J54" s="42"/>
      <c r="K54" s="43"/>
      <c r="L54" s="41"/>
      <c r="M54" s="42"/>
      <c r="N54" s="44"/>
      <c r="O54" s="40"/>
      <c r="P54" s="41"/>
      <c r="Q54" s="42"/>
      <c r="R54" s="42"/>
      <c r="S54" s="43"/>
      <c r="T54" s="40"/>
      <c r="U54" s="41"/>
      <c r="V54" s="42"/>
      <c r="W54" s="42"/>
      <c r="X54" s="43"/>
      <c r="Y54" s="40"/>
      <c r="Z54" s="41"/>
      <c r="AA54" s="42"/>
      <c r="AB54" s="44"/>
    </row>
    <row r="55" spans="1:28" ht="8.25" customHeight="1">
      <c r="A55" s="110">
        <f t="shared" si="3"/>
        <v>49</v>
      </c>
      <c r="B55" s="110">
        <f t="shared" si="11"/>
        <v>3</v>
      </c>
      <c r="C55" s="110">
        <f t="shared" si="12"/>
        <v>9</v>
      </c>
      <c r="D55" s="110" t="str">
        <f t="shared" si="13"/>
        <v>男</v>
      </c>
      <c r="E55" s="110"/>
      <c r="F55" s="111"/>
      <c r="G55" s="80"/>
      <c r="H55" s="81"/>
      <c r="I55" s="82"/>
      <c r="J55" s="82"/>
      <c r="K55" s="79"/>
      <c r="L55" s="81"/>
      <c r="M55" s="82"/>
      <c r="N55" s="83"/>
      <c r="O55" s="80"/>
      <c r="P55" s="81"/>
      <c r="Q55" s="82"/>
      <c r="R55" s="82"/>
      <c r="S55" s="79"/>
      <c r="T55" s="80"/>
      <c r="U55" s="81"/>
      <c r="V55" s="82"/>
      <c r="W55" s="82"/>
      <c r="X55" s="79"/>
      <c r="Y55" s="80"/>
      <c r="Z55" s="81"/>
      <c r="AA55" s="82"/>
      <c r="AB55" s="83"/>
    </row>
    <row r="56" spans="1:28" ht="8.25" customHeight="1">
      <c r="A56" s="112">
        <f t="shared" si="3"/>
        <v>50</v>
      </c>
      <c r="B56" s="112">
        <f t="shared" si="11"/>
        <v>3</v>
      </c>
      <c r="C56" s="112">
        <f t="shared" si="12"/>
        <v>10</v>
      </c>
      <c r="D56" s="112" t="str">
        <f t="shared" si="13"/>
        <v>男</v>
      </c>
      <c r="E56" s="112"/>
      <c r="F56" s="113"/>
      <c r="G56" s="40"/>
      <c r="H56" s="41"/>
      <c r="I56" s="42"/>
      <c r="J56" s="42"/>
      <c r="K56" s="43"/>
      <c r="L56" s="41"/>
      <c r="M56" s="42"/>
      <c r="N56" s="44"/>
      <c r="O56" s="40"/>
      <c r="P56" s="41"/>
      <c r="Q56" s="42"/>
      <c r="R56" s="42"/>
      <c r="S56" s="43"/>
      <c r="T56" s="40"/>
      <c r="U56" s="41"/>
      <c r="V56" s="42"/>
      <c r="W56" s="42"/>
      <c r="X56" s="43"/>
      <c r="Y56" s="40"/>
      <c r="Z56" s="41"/>
      <c r="AA56" s="42"/>
      <c r="AB56" s="44"/>
    </row>
    <row r="57" spans="1:28" ht="8.25" customHeight="1">
      <c r="A57" s="90">
        <f t="shared" si="3"/>
        <v>51</v>
      </c>
      <c r="B57" s="115">
        <v>3</v>
      </c>
      <c r="C57" s="115">
        <v>1</v>
      </c>
      <c r="D57" s="115" t="s">
        <v>44</v>
      </c>
      <c r="E57" s="114"/>
      <c r="F57" s="115"/>
      <c r="G57" s="91"/>
      <c r="H57" s="92"/>
      <c r="I57" s="93"/>
      <c r="J57" s="93"/>
      <c r="K57" s="94"/>
      <c r="L57" s="92"/>
      <c r="M57" s="93"/>
      <c r="N57" s="95"/>
      <c r="O57" s="91"/>
      <c r="P57" s="92"/>
      <c r="Q57" s="93"/>
      <c r="R57" s="93"/>
      <c r="S57" s="94"/>
      <c r="T57" s="91"/>
      <c r="U57" s="92"/>
      <c r="V57" s="93"/>
      <c r="W57" s="93"/>
      <c r="X57" s="94"/>
      <c r="Y57" s="91"/>
      <c r="Z57" s="92"/>
      <c r="AA57" s="93"/>
      <c r="AB57" s="95"/>
    </row>
    <row r="58" spans="1:28" ht="8.25" customHeight="1">
      <c r="A58" s="33">
        <f t="shared" si="3"/>
        <v>52</v>
      </c>
      <c r="B58" s="117">
        <f>$B$57</f>
        <v>3</v>
      </c>
      <c r="C58" s="117">
        <f t="shared" si="0"/>
        <v>2</v>
      </c>
      <c r="D58" s="117" t="str">
        <f>$D$57</f>
        <v>女</v>
      </c>
      <c r="E58" s="116"/>
      <c r="F58" s="117"/>
      <c r="G58" s="45"/>
      <c r="H58" s="46"/>
      <c r="I58" s="47"/>
      <c r="J58" s="47"/>
      <c r="K58" s="48"/>
      <c r="L58" s="46"/>
      <c r="M58" s="47"/>
      <c r="N58" s="49"/>
      <c r="O58" s="45"/>
      <c r="P58" s="46"/>
      <c r="Q58" s="47"/>
      <c r="R58" s="47"/>
      <c r="S58" s="48"/>
      <c r="T58" s="45"/>
      <c r="U58" s="46"/>
      <c r="V58" s="47"/>
      <c r="W58" s="47"/>
      <c r="X58" s="48"/>
      <c r="Y58" s="45"/>
      <c r="Z58" s="46"/>
      <c r="AA58" s="47"/>
      <c r="AB58" s="49"/>
    </row>
    <row r="59" spans="1:28" ht="8.25" customHeight="1">
      <c r="A59" s="96">
        <f t="shared" si="3"/>
        <v>53</v>
      </c>
      <c r="B59" s="119">
        <f t="shared" ref="B59:B66" si="14">$B$57</f>
        <v>3</v>
      </c>
      <c r="C59" s="119">
        <f t="shared" si="0"/>
        <v>3</v>
      </c>
      <c r="D59" s="119" t="str">
        <f t="shared" ref="D59:D66" si="15">$D$57</f>
        <v>女</v>
      </c>
      <c r="E59" s="118"/>
      <c r="F59" s="119"/>
      <c r="G59" s="97"/>
      <c r="H59" s="89"/>
      <c r="I59" s="98"/>
      <c r="J59" s="98"/>
      <c r="K59" s="99"/>
      <c r="L59" s="89"/>
      <c r="M59" s="98"/>
      <c r="N59" s="100"/>
      <c r="O59" s="97"/>
      <c r="P59" s="89"/>
      <c r="Q59" s="98"/>
      <c r="R59" s="98"/>
      <c r="S59" s="99"/>
      <c r="T59" s="97"/>
      <c r="U59" s="89"/>
      <c r="V59" s="98"/>
      <c r="W59" s="98"/>
      <c r="X59" s="99"/>
      <c r="Y59" s="97"/>
      <c r="Z59" s="89"/>
      <c r="AA59" s="98"/>
      <c r="AB59" s="100"/>
    </row>
    <row r="60" spans="1:28" ht="8.25" customHeight="1">
      <c r="A60" s="31">
        <f t="shared" si="3"/>
        <v>54</v>
      </c>
      <c r="B60" s="109">
        <f t="shared" si="14"/>
        <v>3</v>
      </c>
      <c r="C60" s="109">
        <f t="shared" si="0"/>
        <v>4</v>
      </c>
      <c r="D60" s="109" t="str">
        <f t="shared" si="15"/>
        <v>女</v>
      </c>
      <c r="E60" s="108"/>
      <c r="F60" s="109"/>
      <c r="G60" s="35"/>
      <c r="H60" s="36"/>
      <c r="I60" s="37"/>
      <c r="J60" s="37"/>
      <c r="K60" s="38"/>
      <c r="L60" s="36"/>
      <c r="M60" s="37"/>
      <c r="N60" s="39"/>
      <c r="O60" s="35"/>
      <c r="P60" s="36"/>
      <c r="Q60" s="37"/>
      <c r="R60" s="37"/>
      <c r="S60" s="38"/>
      <c r="T60" s="35"/>
      <c r="U60" s="36"/>
      <c r="V60" s="37"/>
      <c r="W60" s="37"/>
      <c r="X60" s="38"/>
      <c r="Y60" s="35"/>
      <c r="Z60" s="36"/>
      <c r="AA60" s="37"/>
      <c r="AB60" s="39"/>
    </row>
    <row r="61" spans="1:28" ht="8.25" customHeight="1">
      <c r="A61" s="96">
        <f t="shared" si="3"/>
        <v>55</v>
      </c>
      <c r="B61" s="119">
        <f t="shared" si="14"/>
        <v>3</v>
      </c>
      <c r="C61" s="119">
        <f t="shared" si="0"/>
        <v>5</v>
      </c>
      <c r="D61" s="119" t="str">
        <f t="shared" si="15"/>
        <v>女</v>
      </c>
      <c r="E61" s="118"/>
      <c r="F61" s="119"/>
      <c r="G61" s="97"/>
      <c r="H61" s="89"/>
      <c r="I61" s="98"/>
      <c r="J61" s="98"/>
      <c r="K61" s="99"/>
      <c r="L61" s="89"/>
      <c r="M61" s="98"/>
      <c r="N61" s="100"/>
      <c r="O61" s="97"/>
      <c r="P61" s="89"/>
      <c r="Q61" s="98"/>
      <c r="R61" s="98"/>
      <c r="S61" s="99"/>
      <c r="T61" s="97"/>
      <c r="U61" s="89"/>
      <c r="V61" s="98"/>
      <c r="W61" s="98"/>
      <c r="X61" s="99"/>
      <c r="Y61" s="97"/>
      <c r="Z61" s="89"/>
      <c r="AA61" s="98"/>
      <c r="AB61" s="100"/>
    </row>
    <row r="62" spans="1:28" ht="8.25" customHeight="1">
      <c r="A62" s="31">
        <f t="shared" si="3"/>
        <v>56</v>
      </c>
      <c r="B62" s="109">
        <f t="shared" si="14"/>
        <v>3</v>
      </c>
      <c r="C62" s="109">
        <f t="shared" si="0"/>
        <v>6</v>
      </c>
      <c r="D62" s="109" t="str">
        <f t="shared" si="15"/>
        <v>女</v>
      </c>
      <c r="E62" s="108"/>
      <c r="F62" s="109"/>
      <c r="G62" s="35"/>
      <c r="H62" s="36"/>
      <c r="I62" s="37"/>
      <c r="J62" s="37"/>
      <c r="K62" s="38"/>
      <c r="L62" s="36"/>
      <c r="M62" s="37"/>
      <c r="N62" s="39"/>
      <c r="O62" s="35"/>
      <c r="P62" s="36"/>
      <c r="Q62" s="37"/>
      <c r="R62" s="37"/>
      <c r="S62" s="38"/>
      <c r="T62" s="35"/>
      <c r="U62" s="36"/>
      <c r="V62" s="37"/>
      <c r="W62" s="37"/>
      <c r="X62" s="38"/>
      <c r="Y62" s="35"/>
      <c r="Z62" s="36"/>
      <c r="AA62" s="37"/>
      <c r="AB62" s="39"/>
    </row>
    <row r="63" spans="1:28" ht="8.25" customHeight="1">
      <c r="A63" s="96">
        <f t="shared" si="3"/>
        <v>57</v>
      </c>
      <c r="B63" s="119">
        <f t="shared" si="14"/>
        <v>3</v>
      </c>
      <c r="C63" s="119">
        <f t="shared" ref="C63:C66" si="16">SUM(C62+1)</f>
        <v>7</v>
      </c>
      <c r="D63" s="119" t="str">
        <f t="shared" si="15"/>
        <v>女</v>
      </c>
      <c r="E63" s="118"/>
      <c r="F63" s="119"/>
      <c r="G63" s="97"/>
      <c r="H63" s="89"/>
      <c r="I63" s="98"/>
      <c r="J63" s="98"/>
      <c r="K63" s="99"/>
      <c r="L63" s="89"/>
      <c r="M63" s="98"/>
      <c r="N63" s="100"/>
      <c r="O63" s="97"/>
      <c r="P63" s="89"/>
      <c r="Q63" s="98"/>
      <c r="R63" s="98"/>
      <c r="S63" s="99"/>
      <c r="T63" s="97"/>
      <c r="U63" s="89"/>
      <c r="V63" s="98"/>
      <c r="W63" s="98"/>
      <c r="X63" s="99"/>
      <c r="Y63" s="97"/>
      <c r="Z63" s="89"/>
      <c r="AA63" s="98"/>
      <c r="AB63" s="100"/>
    </row>
    <row r="64" spans="1:28" ht="8.25" customHeight="1">
      <c r="A64" s="31">
        <f t="shared" si="3"/>
        <v>58</v>
      </c>
      <c r="B64" s="109">
        <f t="shared" si="14"/>
        <v>3</v>
      </c>
      <c r="C64" s="109">
        <f t="shared" si="16"/>
        <v>8</v>
      </c>
      <c r="D64" s="109" t="str">
        <f t="shared" si="15"/>
        <v>女</v>
      </c>
      <c r="E64" s="108"/>
      <c r="F64" s="109"/>
      <c r="G64" s="35"/>
      <c r="H64" s="36"/>
      <c r="I64" s="37"/>
      <c r="J64" s="37"/>
      <c r="K64" s="38"/>
      <c r="L64" s="36"/>
      <c r="M64" s="37"/>
      <c r="N64" s="39"/>
      <c r="O64" s="35"/>
      <c r="P64" s="36"/>
      <c r="Q64" s="37"/>
      <c r="R64" s="37"/>
      <c r="S64" s="38"/>
      <c r="T64" s="35"/>
      <c r="U64" s="36"/>
      <c r="V64" s="37"/>
      <c r="W64" s="37"/>
      <c r="X64" s="38"/>
      <c r="Y64" s="35"/>
      <c r="Z64" s="36"/>
      <c r="AA64" s="37"/>
      <c r="AB64" s="39"/>
    </row>
    <row r="65" spans="1:28" ht="8.25" customHeight="1">
      <c r="A65" s="96">
        <f t="shared" si="3"/>
        <v>59</v>
      </c>
      <c r="B65" s="119">
        <f t="shared" si="14"/>
        <v>3</v>
      </c>
      <c r="C65" s="119">
        <f t="shared" si="16"/>
        <v>9</v>
      </c>
      <c r="D65" s="119" t="str">
        <f t="shared" si="15"/>
        <v>女</v>
      </c>
      <c r="E65" s="118"/>
      <c r="F65" s="119"/>
      <c r="G65" s="97"/>
      <c r="H65" s="89"/>
      <c r="I65" s="98"/>
      <c r="J65" s="98"/>
      <c r="K65" s="99"/>
      <c r="L65" s="89"/>
      <c r="M65" s="98"/>
      <c r="N65" s="100"/>
      <c r="O65" s="97"/>
      <c r="P65" s="89"/>
      <c r="Q65" s="158"/>
      <c r="R65" s="98"/>
      <c r="S65" s="99"/>
      <c r="T65" s="97"/>
      <c r="U65" s="89"/>
      <c r="V65" s="98"/>
      <c r="W65" s="98"/>
      <c r="X65" s="99"/>
      <c r="Y65" s="97"/>
      <c r="Z65" s="89"/>
      <c r="AA65" s="98"/>
      <c r="AB65" s="100"/>
    </row>
    <row r="66" spans="1:28" ht="8.25" customHeight="1">
      <c r="A66" s="137">
        <f t="shared" si="3"/>
        <v>60</v>
      </c>
      <c r="B66" s="127">
        <f t="shared" si="14"/>
        <v>3</v>
      </c>
      <c r="C66" s="127">
        <f t="shared" si="16"/>
        <v>10</v>
      </c>
      <c r="D66" s="127" t="str">
        <f t="shared" si="15"/>
        <v>女</v>
      </c>
      <c r="E66" s="128"/>
      <c r="F66" s="127"/>
      <c r="G66" s="129"/>
      <c r="H66" s="130"/>
      <c r="I66" s="131"/>
      <c r="J66" s="131"/>
      <c r="K66" s="132"/>
      <c r="L66" s="130"/>
      <c r="M66" s="131"/>
      <c r="N66" s="133"/>
      <c r="O66" s="129"/>
      <c r="P66" s="130"/>
      <c r="Q66" s="131"/>
      <c r="R66" s="131"/>
      <c r="S66" s="132"/>
      <c r="T66" s="129"/>
      <c r="U66" s="130"/>
      <c r="V66" s="131"/>
      <c r="W66" s="131"/>
      <c r="X66" s="132"/>
      <c r="Y66" s="129"/>
      <c r="Z66" s="130"/>
      <c r="AA66" s="131"/>
      <c r="AB66" s="133"/>
    </row>
    <row r="67" spans="1:28" ht="8.25" customHeight="1">
      <c r="A67" s="124"/>
      <c r="B67" s="124"/>
      <c r="C67" s="124"/>
      <c r="D67" s="124"/>
      <c r="E67" s="125"/>
      <c r="F67" s="126"/>
      <c r="G67" s="138"/>
      <c r="H67" s="139"/>
      <c r="I67" s="140"/>
      <c r="J67" s="140"/>
      <c r="K67" s="141"/>
      <c r="L67" s="139"/>
      <c r="M67" s="140"/>
      <c r="N67" s="142"/>
      <c r="O67" s="138"/>
      <c r="P67" s="139"/>
      <c r="Q67" s="140"/>
      <c r="R67" s="140"/>
      <c r="S67" s="141"/>
      <c r="T67" s="138"/>
      <c r="U67" s="139"/>
      <c r="V67" s="140"/>
      <c r="W67" s="140"/>
      <c r="X67" s="141"/>
      <c r="Y67" s="138"/>
      <c r="Z67" s="139"/>
      <c r="AA67" s="140"/>
      <c r="AB67" s="142"/>
    </row>
    <row r="68" spans="1:28" ht="8.25" customHeight="1" thickBot="1">
      <c r="A68" s="30">
        <f>COUNTA(A7:A66)</f>
        <v>60</v>
      </c>
      <c r="B68" s="30"/>
      <c r="C68" s="30"/>
      <c r="D68" s="30"/>
      <c r="E68" s="30"/>
      <c r="F68" s="30"/>
      <c r="G68" s="135">
        <f>SUM(G6:G67)</f>
        <v>0</v>
      </c>
      <c r="H68" s="135">
        <f t="shared" ref="H68:AB68" si="17">SUM(H6:H67)</f>
        <v>0</v>
      </c>
      <c r="I68" s="135">
        <f t="shared" si="17"/>
        <v>0</v>
      </c>
      <c r="J68" s="135">
        <f t="shared" si="17"/>
        <v>0</v>
      </c>
      <c r="K68" s="135">
        <f t="shared" si="17"/>
        <v>0</v>
      </c>
      <c r="L68" s="135">
        <f t="shared" si="17"/>
        <v>0</v>
      </c>
      <c r="M68" s="135">
        <f t="shared" si="17"/>
        <v>0</v>
      </c>
      <c r="N68" s="135">
        <f t="shared" si="17"/>
        <v>0</v>
      </c>
      <c r="O68" s="135">
        <f t="shared" si="17"/>
        <v>0</v>
      </c>
      <c r="P68" s="135">
        <f t="shared" si="17"/>
        <v>0</v>
      </c>
      <c r="Q68" s="135">
        <f t="shared" si="17"/>
        <v>0</v>
      </c>
      <c r="R68" s="135">
        <f t="shared" si="17"/>
        <v>0</v>
      </c>
      <c r="S68" s="135">
        <f t="shared" si="17"/>
        <v>0</v>
      </c>
      <c r="T68" s="135">
        <f t="shared" si="17"/>
        <v>0</v>
      </c>
      <c r="U68" s="135">
        <f t="shared" si="17"/>
        <v>0</v>
      </c>
      <c r="V68" s="135">
        <f t="shared" si="17"/>
        <v>0</v>
      </c>
      <c r="W68" s="135">
        <f t="shared" si="17"/>
        <v>0</v>
      </c>
      <c r="X68" s="135">
        <f t="shared" si="17"/>
        <v>0</v>
      </c>
      <c r="Y68" s="135">
        <f t="shared" si="17"/>
        <v>0</v>
      </c>
      <c r="Z68" s="135">
        <f t="shared" si="17"/>
        <v>0</v>
      </c>
      <c r="AA68" s="135">
        <f t="shared" si="17"/>
        <v>0</v>
      </c>
      <c r="AB68" s="136">
        <f t="shared" si="17"/>
        <v>0</v>
      </c>
    </row>
    <row r="69" spans="1:28" ht="8.25" customHeight="1">
      <c r="B69" s="30"/>
      <c r="C69" s="30"/>
      <c r="D69" s="30"/>
      <c r="E69" s="30"/>
      <c r="F69" s="30"/>
      <c r="G69" s="183">
        <f>SUM(G68:J68)</f>
        <v>0</v>
      </c>
      <c r="H69" s="184"/>
      <c r="I69" s="181">
        <v>2500</v>
      </c>
      <c r="J69" s="182"/>
      <c r="K69" s="183">
        <f>SUM(K68:N68)</f>
        <v>0</v>
      </c>
      <c r="L69" s="200"/>
      <c r="M69" s="201">
        <v>2500</v>
      </c>
      <c r="N69" s="182"/>
      <c r="O69" s="183">
        <f>SUM(O68:R68)</f>
        <v>0</v>
      </c>
      <c r="P69" s="184"/>
      <c r="Q69" s="181">
        <v>2500</v>
      </c>
      <c r="R69" s="182"/>
      <c r="S69" s="183">
        <f>SUM(S68:W68)</f>
        <v>0</v>
      </c>
      <c r="T69" s="195"/>
      <c r="U69" s="200"/>
      <c r="V69" s="201">
        <v>2500</v>
      </c>
      <c r="W69" s="182"/>
      <c r="X69" s="183">
        <f>SUM(X68:AB68)</f>
        <v>0</v>
      </c>
      <c r="Y69" s="195"/>
      <c r="Z69" s="184"/>
      <c r="AA69" s="181">
        <v>2500</v>
      </c>
      <c r="AB69" s="182"/>
    </row>
    <row r="70" spans="1:28" ht="8.25" customHeight="1" thickBot="1">
      <c r="A70" s="22"/>
      <c r="B70" s="30"/>
      <c r="C70" s="30"/>
      <c r="D70" s="30"/>
      <c r="E70" s="30"/>
      <c r="F70" s="30"/>
      <c r="G70" s="194">
        <f>SUM(G69*I69)</f>
        <v>0</v>
      </c>
      <c r="H70" s="194"/>
      <c r="I70" s="194"/>
      <c r="J70" s="194"/>
      <c r="K70" s="194">
        <f>SUM(K69*M69)</f>
        <v>0</v>
      </c>
      <c r="L70" s="194"/>
      <c r="M70" s="194"/>
      <c r="N70" s="194"/>
      <c r="O70" s="194">
        <f>SUM(O69*Q69)</f>
        <v>0</v>
      </c>
      <c r="P70" s="194"/>
      <c r="Q70" s="194"/>
      <c r="R70" s="194"/>
      <c r="S70" s="194">
        <f>SUM(S69*V69)</f>
        <v>0</v>
      </c>
      <c r="T70" s="194"/>
      <c r="U70" s="194"/>
      <c r="V70" s="194"/>
      <c r="W70" s="194"/>
      <c r="X70" s="194">
        <f>SUM(X69*AA69)</f>
        <v>0</v>
      </c>
      <c r="Y70" s="194"/>
      <c r="Z70" s="194"/>
      <c r="AA70" s="194"/>
      <c r="AB70" s="194"/>
    </row>
    <row r="71" spans="1:28" ht="8.25" customHeight="1">
      <c r="A71" s="22"/>
      <c r="B71" s="30"/>
      <c r="C71" s="30"/>
      <c r="D71" s="30"/>
      <c r="E71" s="198">
        <f>SUM(G71,O69,S71)</f>
        <v>0</v>
      </c>
      <c r="F71" s="197"/>
      <c r="G71" s="202">
        <f>SUM(G69,K69)</f>
        <v>0</v>
      </c>
      <c r="H71" s="203"/>
      <c r="I71" s="203"/>
      <c r="J71" s="203"/>
      <c r="K71" s="203"/>
      <c r="L71" s="203"/>
      <c r="M71" s="203"/>
      <c r="N71" s="204"/>
      <c r="O71" s="22"/>
      <c r="P71" s="22"/>
      <c r="Q71" s="22"/>
      <c r="R71" s="22"/>
      <c r="S71" s="202">
        <f>SUM(S69,X69)</f>
        <v>0</v>
      </c>
      <c r="T71" s="203"/>
      <c r="U71" s="203"/>
      <c r="V71" s="203"/>
      <c r="W71" s="203"/>
      <c r="X71" s="203"/>
      <c r="Y71" s="203"/>
      <c r="Z71" s="203"/>
      <c r="AA71" s="203"/>
      <c r="AB71" s="204"/>
    </row>
    <row r="72" spans="1:28" ht="8.25" customHeight="1" thickBot="1">
      <c r="A72" s="22"/>
      <c r="B72" s="30"/>
      <c r="C72" s="30"/>
      <c r="D72" s="30"/>
      <c r="E72" s="196">
        <f>SUM(G72,O70,S72)</f>
        <v>0</v>
      </c>
      <c r="F72" s="197"/>
      <c r="G72" s="205">
        <f>SUM(G70:N70)</f>
        <v>0</v>
      </c>
      <c r="H72" s="206"/>
      <c r="I72" s="206"/>
      <c r="J72" s="206"/>
      <c r="K72" s="206"/>
      <c r="L72" s="206"/>
      <c r="M72" s="206"/>
      <c r="N72" s="207"/>
      <c r="O72" s="208"/>
      <c r="P72" s="209"/>
      <c r="Q72" s="209"/>
      <c r="R72" s="210"/>
      <c r="S72" s="205">
        <f>SUM(S70:AB70)</f>
        <v>0</v>
      </c>
      <c r="T72" s="206"/>
      <c r="U72" s="206"/>
      <c r="V72" s="206"/>
      <c r="W72" s="206"/>
      <c r="X72" s="206"/>
      <c r="Y72" s="206"/>
      <c r="Z72" s="206"/>
      <c r="AA72" s="206"/>
      <c r="AB72" s="207"/>
    </row>
    <row r="73" spans="1:28" ht="12" customHeight="1">
      <c r="A73" s="22"/>
      <c r="B73" s="30"/>
      <c r="C73" s="30"/>
      <c r="D73" s="30"/>
      <c r="E73" s="30"/>
      <c r="F73" s="30"/>
      <c r="G73" s="76"/>
      <c r="H73" s="76"/>
      <c r="I73" s="76"/>
      <c r="J73" s="76"/>
      <c r="K73" s="76"/>
      <c r="L73" s="76"/>
      <c r="M73" s="76"/>
      <c r="N73" s="76"/>
      <c r="O73" s="77"/>
      <c r="P73" s="77"/>
      <c r="Q73" s="77"/>
      <c r="R73" s="77"/>
      <c r="S73" s="76"/>
      <c r="T73" s="76"/>
      <c r="U73" s="76"/>
      <c r="V73" s="76"/>
      <c r="W73" s="76"/>
      <c r="X73" s="76"/>
      <c r="Y73" s="76"/>
      <c r="Z73" s="76"/>
      <c r="AA73" s="76"/>
      <c r="AB73" s="76"/>
    </row>
    <row r="74" spans="1:28">
      <c r="G74" s="29"/>
      <c r="H74" s="29"/>
    </row>
  </sheetData>
  <mergeCells count="34">
    <mergeCell ref="E72:F72"/>
    <mergeCell ref="E71:F71"/>
    <mergeCell ref="X4:AB4"/>
    <mergeCell ref="S70:W70"/>
    <mergeCell ref="S69:U69"/>
    <mergeCell ref="V69:W69"/>
    <mergeCell ref="K69:L69"/>
    <mergeCell ref="M69:N69"/>
    <mergeCell ref="O69:P69"/>
    <mergeCell ref="X70:AB70"/>
    <mergeCell ref="G71:N71"/>
    <mergeCell ref="O70:R70"/>
    <mergeCell ref="S71:AB71"/>
    <mergeCell ref="S72:AB72"/>
    <mergeCell ref="O72:R72"/>
    <mergeCell ref="G72:N72"/>
    <mergeCell ref="G70:J70"/>
    <mergeCell ref="K70:N70"/>
    <mergeCell ref="X69:Z69"/>
    <mergeCell ref="O4:R4"/>
    <mergeCell ref="Q69:R69"/>
    <mergeCell ref="AA69:AB69"/>
    <mergeCell ref="G69:H69"/>
    <mergeCell ref="I69:J69"/>
    <mergeCell ref="W1:AB1"/>
    <mergeCell ref="O3:R3"/>
    <mergeCell ref="A1:R2"/>
    <mergeCell ref="S3:AB3"/>
    <mergeCell ref="G3:N3"/>
    <mergeCell ref="G4:J4"/>
    <mergeCell ref="K4:N4"/>
    <mergeCell ref="Z2:AB2"/>
    <mergeCell ref="S2:Y2"/>
    <mergeCell ref="S4:W4"/>
  </mergeCells>
  <phoneticPr fontId="7"/>
  <pageMargins left="0.39370078740157483" right="0.39370078740157483" top="0.39370078740157483" bottom="0.19685039370078741" header="0.31496062992125984" footer="0.31496062992125984"/>
  <pageSetup paperSize="9" scale="9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4" workbookViewId="0">
      <selection activeCell="Q16" sqref="Q16"/>
    </sheetView>
  </sheetViews>
  <sheetFormatPr defaultRowHeight="13.5"/>
  <cols>
    <col min="1" max="12" width="7.125" customWidth="1"/>
  </cols>
  <sheetData>
    <row r="1" spans="1:12" ht="22.5" customHeight="1">
      <c r="A1" s="262" t="s">
        <v>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30" customHeight="1">
      <c r="A2" s="263" t="s">
        <v>132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24" customHeight="1">
      <c r="A3" s="264" t="s">
        <v>133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ht="24" customHeight="1">
      <c r="A4" s="265" t="s">
        <v>46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21" customHeight="1" thickBot="1">
      <c r="A5" s="52"/>
      <c r="B5" s="52"/>
      <c r="C5" s="52"/>
      <c r="D5" s="52"/>
      <c r="E5" s="52"/>
      <c r="F5" s="53" t="s">
        <v>47</v>
      </c>
      <c r="G5" s="51">
        <v>2020</v>
      </c>
      <c r="H5" s="51" t="s">
        <v>48</v>
      </c>
      <c r="I5" s="104"/>
      <c r="J5" s="51" t="s">
        <v>49</v>
      </c>
      <c r="K5" s="104"/>
      <c r="L5" s="51" t="s">
        <v>50</v>
      </c>
    </row>
    <row r="6" spans="1:12" ht="24" customHeight="1">
      <c r="A6" s="270" t="s">
        <v>4</v>
      </c>
      <c r="B6" s="271"/>
      <c r="C6" s="272" t="str">
        <f>①基本データ!$D$3</f>
        <v>中学校</v>
      </c>
      <c r="D6" s="273"/>
      <c r="E6" s="273"/>
      <c r="F6" s="274"/>
      <c r="G6" s="275" t="s">
        <v>5</v>
      </c>
      <c r="H6" s="271"/>
      <c r="I6" s="272">
        <f>①基本データ!$D$4</f>
        <v>0</v>
      </c>
      <c r="J6" s="273"/>
      <c r="K6" s="273"/>
      <c r="L6" s="276"/>
    </row>
    <row r="7" spans="1:12" ht="21" customHeight="1">
      <c r="A7" s="246" t="s">
        <v>6</v>
      </c>
      <c r="B7" s="247"/>
      <c r="C7" s="54" t="s">
        <v>51</v>
      </c>
      <c r="D7" s="277" t="str">
        <f>①基本データ!$E$5</f>
        <v>-</v>
      </c>
      <c r="E7" s="278"/>
      <c r="F7" s="1"/>
      <c r="G7" s="1"/>
      <c r="H7" s="1"/>
      <c r="I7" s="2"/>
      <c r="J7" s="2"/>
      <c r="K7" s="2"/>
      <c r="L7" s="3"/>
    </row>
    <row r="8" spans="1:12" ht="12" customHeight="1">
      <c r="A8" s="246"/>
      <c r="B8" s="247"/>
      <c r="C8" s="254" t="s">
        <v>53</v>
      </c>
      <c r="D8" s="255"/>
      <c r="E8" s="279">
        <f>①基本データ!$F$6</f>
        <v>0</v>
      </c>
      <c r="F8" s="279"/>
      <c r="G8" s="279"/>
      <c r="H8" s="279"/>
      <c r="I8" s="279"/>
      <c r="J8" s="279"/>
      <c r="K8" s="279"/>
      <c r="L8" s="280"/>
    </row>
    <row r="9" spans="1:12" ht="12" customHeight="1">
      <c r="A9" s="248"/>
      <c r="B9" s="249"/>
      <c r="C9" s="256"/>
      <c r="D9" s="257"/>
      <c r="E9" s="281"/>
      <c r="F9" s="281"/>
      <c r="G9" s="281"/>
      <c r="H9" s="281"/>
      <c r="I9" s="281"/>
      <c r="J9" s="281"/>
      <c r="K9" s="281"/>
      <c r="L9" s="282"/>
    </row>
    <row r="10" spans="1:12" ht="24" customHeight="1" thickBot="1">
      <c r="A10" s="266" t="s">
        <v>54</v>
      </c>
      <c r="B10" s="240"/>
      <c r="C10" s="267" t="str">
        <f>①基本データ!$D$7</f>
        <v>--</v>
      </c>
      <c r="D10" s="268"/>
      <c r="E10" s="268"/>
      <c r="F10" s="269"/>
      <c r="G10" s="283" t="s">
        <v>55</v>
      </c>
      <c r="H10" s="284"/>
      <c r="I10" s="267" t="str">
        <f>①基本データ!$D$8</f>
        <v>--</v>
      </c>
      <c r="J10" s="268"/>
      <c r="K10" s="268"/>
      <c r="L10" s="285"/>
    </row>
    <row r="11" spans="1:12" ht="7.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1:12" ht="14.1" customHeight="1" thickBot="1">
      <c r="A12" s="243" t="s">
        <v>7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12" ht="21" customHeight="1">
      <c r="A13" s="244" t="s">
        <v>6</v>
      </c>
      <c r="B13" s="245"/>
      <c r="C13" s="50" t="s">
        <v>51</v>
      </c>
      <c r="D13" s="250" t="s">
        <v>52</v>
      </c>
      <c r="E13" s="250"/>
      <c r="F13" s="251"/>
      <c r="G13" s="252" t="s">
        <v>54</v>
      </c>
      <c r="H13" s="251"/>
      <c r="I13" s="252"/>
      <c r="J13" s="250"/>
      <c r="K13" s="250"/>
      <c r="L13" s="253"/>
    </row>
    <row r="14" spans="1:12" ht="12" customHeight="1">
      <c r="A14" s="246"/>
      <c r="B14" s="247"/>
      <c r="C14" s="254" t="s">
        <v>53</v>
      </c>
      <c r="D14" s="255"/>
      <c r="E14" s="258"/>
      <c r="F14" s="258"/>
      <c r="G14" s="258"/>
      <c r="H14" s="258"/>
      <c r="I14" s="258"/>
      <c r="J14" s="258"/>
      <c r="K14" s="258"/>
      <c r="L14" s="259"/>
    </row>
    <row r="15" spans="1:12" ht="12" customHeight="1">
      <c r="A15" s="248"/>
      <c r="B15" s="249"/>
      <c r="C15" s="256"/>
      <c r="D15" s="257"/>
      <c r="E15" s="260"/>
      <c r="F15" s="260"/>
      <c r="G15" s="260"/>
      <c r="H15" s="260"/>
      <c r="I15" s="260"/>
      <c r="J15" s="260"/>
      <c r="K15" s="260"/>
      <c r="L15" s="261"/>
    </row>
    <row r="16" spans="1:12" ht="24" customHeight="1" thickBot="1">
      <c r="A16" s="236" t="s">
        <v>4</v>
      </c>
      <c r="B16" s="237"/>
      <c r="C16" s="238"/>
      <c r="D16" s="239"/>
      <c r="E16" s="239"/>
      <c r="F16" s="240"/>
      <c r="G16" s="238" t="s">
        <v>8</v>
      </c>
      <c r="H16" s="240"/>
      <c r="I16" s="238"/>
      <c r="J16" s="239"/>
      <c r="K16" s="239"/>
      <c r="L16" s="241"/>
    </row>
    <row r="17" spans="1:12" ht="14.1" customHeight="1">
      <c r="A17" s="235" t="s">
        <v>9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</row>
    <row r="18" spans="1:12" ht="7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" customHeight="1" thickBot="1">
      <c r="A19" s="216" t="s">
        <v>10</v>
      </c>
      <c r="B19" s="216"/>
      <c r="C19" s="216"/>
      <c r="D19" s="216"/>
      <c r="E19" s="216"/>
      <c r="F19" s="216"/>
      <c r="G19" s="216"/>
      <c r="H19" s="216"/>
      <c r="I19" s="6"/>
      <c r="J19" s="6"/>
      <c r="K19" s="6"/>
      <c r="L19" s="6"/>
    </row>
    <row r="20" spans="1:12" ht="24" customHeight="1" thickBot="1">
      <c r="A20" s="229" t="s">
        <v>56</v>
      </c>
      <c r="B20" s="230"/>
      <c r="C20" s="233" t="s">
        <v>11</v>
      </c>
      <c r="D20" s="234"/>
      <c r="E20" s="235" t="s">
        <v>12</v>
      </c>
      <c r="F20" s="235"/>
      <c r="G20" s="233" t="s">
        <v>13</v>
      </c>
      <c r="H20" s="234"/>
      <c r="I20" s="230" t="s">
        <v>14</v>
      </c>
      <c r="J20" s="286"/>
      <c r="K20" s="230" t="s">
        <v>57</v>
      </c>
      <c r="L20" s="287"/>
    </row>
    <row r="21" spans="1:12" ht="24" customHeight="1" thickTop="1">
      <c r="A21" s="231" t="str">
        <f>②注文集計一覧表!$G$4</f>
        <v>ホワイト</v>
      </c>
      <c r="B21" s="232"/>
      <c r="C21" s="217">
        <f>②注文集計一覧表!$G$68</f>
        <v>0</v>
      </c>
      <c r="D21" s="218"/>
      <c r="E21" s="217">
        <f>②注文集計一覧表!$H$68</f>
        <v>0</v>
      </c>
      <c r="F21" s="218"/>
      <c r="G21" s="217">
        <f>②注文集計一覧表!$I$68</f>
        <v>0</v>
      </c>
      <c r="H21" s="218"/>
      <c r="I21" s="217">
        <f>②注文集計一覧表!$J$68</f>
        <v>0</v>
      </c>
      <c r="J21" s="219"/>
      <c r="K21" s="220">
        <f>SUM(C21:J21)</f>
        <v>0</v>
      </c>
      <c r="L21" s="221"/>
    </row>
    <row r="22" spans="1:12" ht="24" customHeight="1" thickBot="1">
      <c r="A22" s="222" t="str">
        <f>②注文集計一覧表!$K$4</f>
        <v>ブルー</v>
      </c>
      <c r="B22" s="223"/>
      <c r="C22" s="224">
        <f>②注文集計一覧表!$K$68</f>
        <v>0</v>
      </c>
      <c r="D22" s="225"/>
      <c r="E22" s="224">
        <f>②注文集計一覧表!$L$68</f>
        <v>0</v>
      </c>
      <c r="F22" s="225"/>
      <c r="G22" s="224">
        <f>②注文集計一覧表!$M$68</f>
        <v>0</v>
      </c>
      <c r="H22" s="225"/>
      <c r="I22" s="224">
        <f>②注文集計一覧表!$N$68</f>
        <v>0</v>
      </c>
      <c r="J22" s="226"/>
      <c r="K22" s="227">
        <f>SUM(C22:J22)</f>
        <v>0</v>
      </c>
      <c r="L22" s="228"/>
    </row>
    <row r="23" spans="1:12" ht="24" customHeight="1" thickTop="1" thickBot="1">
      <c r="A23" s="288" t="s">
        <v>16</v>
      </c>
      <c r="B23" s="289"/>
      <c r="C23" s="290" t="s">
        <v>58</v>
      </c>
      <c r="D23" s="291"/>
      <c r="E23" s="291"/>
      <c r="F23" s="292">
        <f>SUM(K21:L22)</f>
        <v>0</v>
      </c>
      <c r="G23" s="292"/>
      <c r="H23" s="55" t="s">
        <v>59</v>
      </c>
      <c r="I23" s="293">
        <f>SUM(F23*2500)</f>
        <v>0</v>
      </c>
      <c r="J23" s="293"/>
      <c r="K23" s="293"/>
      <c r="L23" s="56" t="s">
        <v>60</v>
      </c>
    </row>
    <row r="24" spans="1:12">
      <c r="A24" s="6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A25" s="6" t="s">
        <v>18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7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6.25" customHeight="1">
      <c r="A27" s="294" t="s">
        <v>61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</row>
    <row r="28" spans="1:12" ht="26.25" customHeight="1">
      <c r="A28" s="294" t="s">
        <v>62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</row>
    <row r="29" spans="1:12" ht="13.5" customHeight="1">
      <c r="A29" s="8" t="s">
        <v>63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9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8" customHeight="1">
      <c r="A31" s="295" t="s">
        <v>64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</row>
    <row r="32" spans="1:12" ht="18" customHeight="1">
      <c r="A32" s="211" t="s">
        <v>135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</row>
    <row r="33" spans="1:12" ht="18" customHeight="1">
      <c r="A33" s="211" t="s">
        <v>136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</row>
    <row r="34" spans="1:12" ht="9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8" customHeight="1">
      <c r="A35" s="215" t="s">
        <v>65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</row>
    <row r="36" spans="1:12" ht="18" customHeight="1">
      <c r="A36" s="211" t="s">
        <v>137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</row>
    <row r="37" spans="1:12" ht="18" customHeight="1">
      <c r="A37" s="211" t="s">
        <v>138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</row>
    <row r="38" spans="1:12" ht="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9.9499999999999993" customHeight="1">
      <c r="A39" s="215" t="s">
        <v>66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1:12" ht="9.9499999999999993" customHeight="1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</row>
    <row r="41" spans="1:12" ht="9" customHeight="1">
      <c r="A41" s="215" t="s">
        <v>139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1:12" ht="9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  <row r="43" spans="1:12" ht="9" customHeight="1">
      <c r="A43" s="215" t="s">
        <v>140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</row>
    <row r="44" spans="1:12" ht="9" customHeight="1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</row>
    <row r="45" spans="1:12" ht="9" customHeight="1">
      <c r="A45" s="215" t="s">
        <v>141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</row>
    <row r="46" spans="1:12" ht="9" customHeight="1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</row>
    <row r="47" spans="1:12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4.1" customHeight="1">
      <c r="A48" s="212" t="s">
        <v>20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</row>
    <row r="49" spans="1:12" ht="14.1" customHeight="1">
      <c r="A49" s="212" t="s">
        <v>21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</row>
    <row r="50" spans="1:12" ht="14.1" customHeight="1">
      <c r="A50" s="212" t="s">
        <v>22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</row>
    <row r="51" spans="1:12" ht="14.1" customHeight="1">
      <c r="A51" s="212" t="s">
        <v>142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</row>
    <row r="52" spans="1:12" ht="14.1" customHeight="1">
      <c r="A52" s="212" t="s">
        <v>23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</row>
    <row r="53" spans="1:12" ht="20.25" customHeight="1">
      <c r="A53" s="213" t="s">
        <v>67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</row>
    <row r="54" spans="1:12" ht="7.5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23.1" customHeight="1" thickBot="1">
      <c r="A55" s="11" t="s">
        <v>24</v>
      </c>
      <c r="B55" s="12"/>
      <c r="C55" s="12"/>
      <c r="D55" s="13" t="s">
        <v>25</v>
      </c>
      <c r="E55" s="14"/>
      <c r="F55" s="14"/>
      <c r="G55" s="14"/>
      <c r="H55" s="14"/>
      <c r="I55" s="13" t="s">
        <v>26</v>
      </c>
      <c r="J55" s="12"/>
      <c r="K55" s="12"/>
      <c r="L55" s="15" t="s">
        <v>68</v>
      </c>
    </row>
    <row r="56" spans="1:12" ht="9" customHeight="1">
      <c r="A56" s="16"/>
      <c r="B56" s="4"/>
      <c r="C56" s="4"/>
      <c r="D56" s="16"/>
      <c r="E56" s="16"/>
      <c r="F56" s="16"/>
      <c r="G56" s="16"/>
      <c r="H56" s="16"/>
      <c r="I56" s="16"/>
      <c r="J56" s="4"/>
      <c r="K56" s="4"/>
      <c r="L56" s="16"/>
    </row>
    <row r="57" spans="1:12" ht="34.5" customHeight="1">
      <c r="A57" s="214" t="s">
        <v>69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</row>
    <row r="58" spans="1:12" ht="24.95" customHeight="1">
      <c r="A58" s="6"/>
      <c r="B58" s="6"/>
      <c r="C58" s="6"/>
      <c r="D58" s="16"/>
      <c r="E58" s="16"/>
      <c r="F58" s="16"/>
      <c r="G58" s="16"/>
      <c r="H58" s="16"/>
      <c r="I58" s="6"/>
      <c r="J58" s="6"/>
      <c r="K58" s="6"/>
      <c r="L58" s="6"/>
    </row>
    <row r="59" spans="1:12" ht="24.95" customHeight="1">
      <c r="D59" s="17"/>
      <c r="E59" s="17"/>
      <c r="F59" s="17"/>
      <c r="G59" s="17"/>
      <c r="H59" s="17"/>
    </row>
  </sheetData>
  <mergeCells count="71">
    <mergeCell ref="A27:L27"/>
    <mergeCell ref="A33:L33"/>
    <mergeCell ref="A31:L31"/>
    <mergeCell ref="A35:L35"/>
    <mergeCell ref="A36:L36"/>
    <mergeCell ref="A28:L28"/>
    <mergeCell ref="A32:L32"/>
    <mergeCell ref="I20:J20"/>
    <mergeCell ref="K20:L20"/>
    <mergeCell ref="E21:F21"/>
    <mergeCell ref="A23:B23"/>
    <mergeCell ref="C23:E23"/>
    <mergeCell ref="F23:G23"/>
    <mergeCell ref="I23:K23"/>
    <mergeCell ref="A1:L1"/>
    <mergeCell ref="A2:L2"/>
    <mergeCell ref="A3:L3"/>
    <mergeCell ref="A4:L4"/>
    <mergeCell ref="A10:B10"/>
    <mergeCell ref="C10:F10"/>
    <mergeCell ref="A6:B6"/>
    <mergeCell ref="C6:F6"/>
    <mergeCell ref="G6:H6"/>
    <mergeCell ref="I6:L6"/>
    <mergeCell ref="A7:B9"/>
    <mergeCell ref="D7:E7"/>
    <mergeCell ref="C8:D9"/>
    <mergeCell ref="E8:L9"/>
    <mergeCell ref="G10:H10"/>
    <mergeCell ref="I10:L10"/>
    <mergeCell ref="A11:L11"/>
    <mergeCell ref="A12:L12"/>
    <mergeCell ref="A13:B15"/>
    <mergeCell ref="D13:F13"/>
    <mergeCell ref="G13:H13"/>
    <mergeCell ref="I13:L13"/>
    <mergeCell ref="C14:D15"/>
    <mergeCell ref="E14:L15"/>
    <mergeCell ref="A16:B16"/>
    <mergeCell ref="C16:F16"/>
    <mergeCell ref="G16:H16"/>
    <mergeCell ref="I16:L16"/>
    <mergeCell ref="A17:L17"/>
    <mergeCell ref="A19:H19"/>
    <mergeCell ref="G21:H21"/>
    <mergeCell ref="I21:J21"/>
    <mergeCell ref="K21:L21"/>
    <mergeCell ref="A22:B22"/>
    <mergeCell ref="C22:D22"/>
    <mergeCell ref="E22:F22"/>
    <mergeCell ref="G22:H22"/>
    <mergeCell ref="I22:J22"/>
    <mergeCell ref="K22:L22"/>
    <mergeCell ref="A20:B20"/>
    <mergeCell ref="A21:B21"/>
    <mergeCell ref="C21:D21"/>
    <mergeCell ref="C20:D20"/>
    <mergeCell ref="E20:F20"/>
    <mergeCell ref="G20:H20"/>
    <mergeCell ref="A37:L37"/>
    <mergeCell ref="A51:L51"/>
    <mergeCell ref="A52:L52"/>
    <mergeCell ref="A53:L53"/>
    <mergeCell ref="A57:L57"/>
    <mergeCell ref="A39:L40"/>
    <mergeCell ref="A41:L42"/>
    <mergeCell ref="A43:L44"/>
    <mergeCell ref="A45:L46"/>
    <mergeCell ref="A48:L48"/>
    <mergeCell ref="A50:L50"/>
    <mergeCell ref="A49:L49"/>
  </mergeCells>
  <phoneticPr fontId="1"/>
  <pageMargins left="0.78740157480314965" right="0.59055118110236227" top="0.19685039370078741" bottom="0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opLeftCell="A16" workbookViewId="0">
      <selection activeCell="N9" sqref="N9"/>
    </sheetView>
  </sheetViews>
  <sheetFormatPr defaultRowHeight="13.5"/>
  <cols>
    <col min="1" max="12" width="7.125" customWidth="1"/>
  </cols>
  <sheetData>
    <row r="1" spans="1:12" ht="24" customHeight="1">
      <c r="A1" s="341" t="s">
        <v>131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spans="1:12" ht="5.25" customHeight="1">
      <c r="A2" s="57"/>
      <c r="B2" s="57"/>
      <c r="C2" s="57"/>
      <c r="D2" s="57"/>
      <c r="E2" s="57"/>
      <c r="F2" s="57"/>
      <c r="G2" s="57"/>
      <c r="H2" s="57"/>
      <c r="I2" s="7"/>
      <c r="J2" s="6"/>
      <c r="K2" s="6"/>
      <c r="L2" s="6"/>
    </row>
    <row r="3" spans="1:12" ht="24" customHeight="1">
      <c r="A3" s="264" t="str">
        <f>③ヨネックス!$A$3</f>
        <v>令和２年度 関東中学校バドミントン大会 記念ドライTシャツ予約注文書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ht="27.75" customHeight="1">
      <c r="A4" s="342" t="s">
        <v>70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8" customHeight="1" thickBot="1">
      <c r="A6" s="52"/>
      <c r="B6" s="52"/>
      <c r="C6" s="52"/>
      <c r="D6" s="52"/>
      <c r="E6" s="52"/>
      <c r="F6" s="53" t="s">
        <v>47</v>
      </c>
      <c r="G6" s="51">
        <v>2020</v>
      </c>
      <c r="H6" s="51" t="s">
        <v>48</v>
      </c>
      <c r="I6" s="134"/>
      <c r="J6" s="51" t="s">
        <v>49</v>
      </c>
      <c r="K6" s="104"/>
      <c r="L6" s="51" t="s">
        <v>50</v>
      </c>
    </row>
    <row r="7" spans="1:12" ht="24" customHeight="1">
      <c r="A7" s="270" t="s">
        <v>4</v>
      </c>
      <c r="B7" s="271"/>
      <c r="C7" s="272" t="str">
        <f>①基本データ!$D$3</f>
        <v>中学校</v>
      </c>
      <c r="D7" s="273"/>
      <c r="E7" s="273"/>
      <c r="F7" s="274"/>
      <c r="G7" s="275" t="s">
        <v>5</v>
      </c>
      <c r="H7" s="271"/>
      <c r="I7" s="272">
        <f>①基本データ!$D$4</f>
        <v>0</v>
      </c>
      <c r="J7" s="273"/>
      <c r="K7" s="273"/>
      <c r="L7" s="276"/>
    </row>
    <row r="8" spans="1:12" ht="21" customHeight="1">
      <c r="A8" s="246" t="s">
        <v>6</v>
      </c>
      <c r="B8" s="247"/>
      <c r="C8" s="54" t="s">
        <v>51</v>
      </c>
      <c r="D8" s="277" t="str">
        <f>①基本データ!$E$5</f>
        <v>-</v>
      </c>
      <c r="E8" s="278"/>
      <c r="F8" s="1"/>
      <c r="G8" s="1"/>
      <c r="H8" s="1"/>
      <c r="I8" s="2"/>
      <c r="J8" s="2"/>
      <c r="K8" s="2"/>
      <c r="L8" s="3"/>
    </row>
    <row r="9" spans="1:12" ht="15" customHeight="1">
      <c r="A9" s="246"/>
      <c r="B9" s="247"/>
      <c r="C9" s="254" t="s">
        <v>53</v>
      </c>
      <c r="D9" s="255"/>
      <c r="E9" s="335">
        <f>①基本データ!$F$6</f>
        <v>0</v>
      </c>
      <c r="F9" s="335"/>
      <c r="G9" s="335"/>
      <c r="H9" s="335"/>
      <c r="I9" s="335"/>
      <c r="J9" s="335"/>
      <c r="K9" s="335"/>
      <c r="L9" s="336"/>
    </row>
    <row r="10" spans="1:12" ht="15" customHeight="1">
      <c r="A10" s="248"/>
      <c r="B10" s="249"/>
      <c r="C10" s="256"/>
      <c r="D10" s="257"/>
      <c r="E10" s="333"/>
      <c r="F10" s="333"/>
      <c r="G10" s="333"/>
      <c r="H10" s="333"/>
      <c r="I10" s="333"/>
      <c r="J10" s="333"/>
      <c r="K10" s="333"/>
      <c r="L10" s="334"/>
    </row>
    <row r="11" spans="1:12" ht="24" customHeight="1" thickBot="1">
      <c r="A11" s="266" t="s">
        <v>54</v>
      </c>
      <c r="B11" s="240"/>
      <c r="C11" s="337" t="str">
        <f>①基本データ!$D$7</f>
        <v>--</v>
      </c>
      <c r="D11" s="338"/>
      <c r="E11" s="338"/>
      <c r="F11" s="339"/>
      <c r="G11" s="283" t="s">
        <v>55</v>
      </c>
      <c r="H11" s="284"/>
      <c r="I11" s="337" t="str">
        <f>①基本データ!$D$8</f>
        <v>--</v>
      </c>
      <c r="J11" s="338"/>
      <c r="K11" s="338"/>
      <c r="L11" s="340"/>
    </row>
    <row r="12" spans="1:12" ht="9.75" customHeight="1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</row>
    <row r="13" spans="1:12" ht="21" customHeight="1" thickBot="1">
      <c r="A13" s="243" t="s">
        <v>7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</row>
    <row r="14" spans="1:12" ht="21" customHeight="1">
      <c r="A14" s="244" t="s">
        <v>6</v>
      </c>
      <c r="B14" s="245"/>
      <c r="C14" s="50" t="s">
        <v>51</v>
      </c>
      <c r="D14" s="327" t="s">
        <v>52</v>
      </c>
      <c r="E14" s="327"/>
      <c r="F14" s="328"/>
      <c r="G14" s="252" t="s">
        <v>54</v>
      </c>
      <c r="H14" s="251"/>
      <c r="I14" s="329"/>
      <c r="J14" s="327"/>
      <c r="K14" s="327"/>
      <c r="L14" s="330"/>
    </row>
    <row r="15" spans="1:12" ht="15" customHeight="1">
      <c r="A15" s="246"/>
      <c r="B15" s="247"/>
      <c r="C15" s="254" t="s">
        <v>53</v>
      </c>
      <c r="D15" s="255"/>
      <c r="E15" s="331"/>
      <c r="F15" s="331"/>
      <c r="G15" s="331"/>
      <c r="H15" s="331"/>
      <c r="I15" s="331"/>
      <c r="J15" s="331"/>
      <c r="K15" s="331"/>
      <c r="L15" s="332"/>
    </row>
    <row r="16" spans="1:12" ht="15" customHeight="1">
      <c r="A16" s="248"/>
      <c r="B16" s="249"/>
      <c r="C16" s="256"/>
      <c r="D16" s="257"/>
      <c r="E16" s="333"/>
      <c r="F16" s="333"/>
      <c r="G16" s="333"/>
      <c r="H16" s="333"/>
      <c r="I16" s="333"/>
      <c r="J16" s="333"/>
      <c r="K16" s="333"/>
      <c r="L16" s="334"/>
    </row>
    <row r="17" spans="1:16" ht="24" customHeight="1" thickBot="1">
      <c r="A17" s="236" t="s">
        <v>4</v>
      </c>
      <c r="B17" s="237"/>
      <c r="C17" s="322"/>
      <c r="D17" s="323"/>
      <c r="E17" s="323"/>
      <c r="F17" s="324"/>
      <c r="G17" s="238" t="s">
        <v>8</v>
      </c>
      <c r="H17" s="240"/>
      <c r="I17" s="322"/>
      <c r="J17" s="323"/>
      <c r="K17" s="323"/>
      <c r="L17" s="325"/>
    </row>
    <row r="18" spans="1:16" ht="18" customHeight="1">
      <c r="A18" s="326" t="s">
        <v>9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</row>
    <row r="19" spans="1:16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6" ht="21.75" customHeight="1" thickBot="1">
      <c r="A20" s="321" t="s">
        <v>10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</row>
    <row r="21" spans="1:16" ht="24" customHeight="1" thickBot="1">
      <c r="A21" s="229" t="s">
        <v>56</v>
      </c>
      <c r="B21" s="230"/>
      <c r="C21" s="233" t="s">
        <v>11</v>
      </c>
      <c r="D21" s="234"/>
      <c r="E21" s="235" t="s">
        <v>12</v>
      </c>
      <c r="F21" s="235"/>
      <c r="G21" s="233" t="s">
        <v>13</v>
      </c>
      <c r="H21" s="234"/>
      <c r="I21" s="230" t="s">
        <v>71</v>
      </c>
      <c r="J21" s="286"/>
      <c r="K21" s="230" t="s">
        <v>57</v>
      </c>
      <c r="L21" s="287"/>
    </row>
    <row r="22" spans="1:16" ht="27" customHeight="1" thickTop="1" thickBot="1">
      <c r="A22" s="231" t="str">
        <f>②注文集計一覧表!$O$4</f>
        <v>コバルトブルー</v>
      </c>
      <c r="B22" s="232"/>
      <c r="C22" s="315">
        <f>②注文集計一覧表!$O$68</f>
        <v>0</v>
      </c>
      <c r="D22" s="316"/>
      <c r="E22" s="315">
        <f>②注文集計一覧表!$P$68</f>
        <v>0</v>
      </c>
      <c r="F22" s="316"/>
      <c r="G22" s="315">
        <f>②注文集計一覧表!$Q$68</f>
        <v>0</v>
      </c>
      <c r="H22" s="316"/>
      <c r="I22" s="317">
        <f>②注文集計一覧表!$R$68</f>
        <v>0</v>
      </c>
      <c r="J22" s="318"/>
      <c r="K22" s="319">
        <f>SUM(C22:J22)</f>
        <v>0</v>
      </c>
      <c r="L22" s="320"/>
    </row>
    <row r="23" spans="1:16" ht="27" customHeight="1" thickTop="1" thickBot="1">
      <c r="A23" s="288" t="s">
        <v>16</v>
      </c>
      <c r="B23" s="289"/>
      <c r="C23" s="290" t="s">
        <v>58</v>
      </c>
      <c r="D23" s="291"/>
      <c r="E23" s="291"/>
      <c r="F23" s="292">
        <f>SUM(K21:L22)</f>
        <v>0</v>
      </c>
      <c r="G23" s="292"/>
      <c r="H23" s="55" t="s">
        <v>59</v>
      </c>
      <c r="I23" s="314">
        <f>SUM(F23*2500)</f>
        <v>0</v>
      </c>
      <c r="J23" s="314"/>
      <c r="K23" s="314"/>
      <c r="L23" s="58" t="s">
        <v>60</v>
      </c>
    </row>
    <row r="24" spans="1:16" ht="7.5" customHeight="1" thickBot="1">
      <c r="A24" s="5"/>
      <c r="B24" s="5"/>
      <c r="C24" s="147"/>
      <c r="D24" s="147"/>
      <c r="E24" s="147"/>
      <c r="F24" s="148"/>
      <c r="G24" s="148"/>
      <c r="H24" s="16"/>
      <c r="I24" s="149"/>
      <c r="J24" s="149"/>
      <c r="K24" s="149"/>
      <c r="L24" s="4"/>
    </row>
    <row r="25" spans="1:16" ht="24" customHeight="1" thickBot="1">
      <c r="A25" s="302" t="s">
        <v>170</v>
      </c>
      <c r="B25" s="302"/>
      <c r="C25" s="302"/>
      <c r="D25" s="302"/>
      <c r="E25" s="302"/>
      <c r="F25" s="302"/>
      <c r="G25" s="302"/>
      <c r="H25" s="302"/>
      <c r="I25" s="302"/>
      <c r="J25" s="298">
        <v>500</v>
      </c>
      <c r="K25" s="299"/>
      <c r="L25" s="152" t="s">
        <v>171</v>
      </c>
    </row>
    <row r="26" spans="1:16" ht="24" customHeight="1" thickBot="1">
      <c r="A26" s="304" t="s">
        <v>169</v>
      </c>
      <c r="B26" s="304"/>
      <c r="C26" s="304"/>
      <c r="D26" s="304"/>
      <c r="E26" s="304"/>
      <c r="F26" s="304"/>
      <c r="G26" s="304"/>
      <c r="H26" s="304"/>
      <c r="I26" s="304"/>
      <c r="O26" s="16"/>
      <c r="P26" s="16"/>
    </row>
    <row r="27" spans="1:16" ht="24" customHeight="1" thickBot="1">
      <c r="A27" s="300" t="s">
        <v>167</v>
      </c>
      <c r="B27" s="301"/>
      <c r="C27" s="296" t="s">
        <v>168</v>
      </c>
      <c r="D27" s="297"/>
      <c r="E27" s="305" t="s">
        <v>172</v>
      </c>
      <c r="F27" s="306"/>
      <c r="G27" s="307" t="s">
        <v>173</v>
      </c>
      <c r="H27" s="308"/>
      <c r="I27" s="309"/>
      <c r="J27" s="303"/>
      <c r="K27" s="303"/>
      <c r="L27" s="152" t="s">
        <v>171</v>
      </c>
      <c r="O27" s="16"/>
      <c r="P27" s="16"/>
    </row>
    <row r="28" spans="1:16" ht="24" customHeight="1" thickBot="1">
      <c r="A28" s="157"/>
      <c r="B28" s="157"/>
      <c r="C28" s="151"/>
      <c r="D28" s="151"/>
      <c r="E28" s="156"/>
      <c r="F28" s="153"/>
      <c r="G28" s="310" t="s">
        <v>175</v>
      </c>
      <c r="H28" s="311"/>
      <c r="I28" s="312"/>
      <c r="J28" s="154"/>
      <c r="K28" s="154"/>
      <c r="L28" s="155"/>
      <c r="O28" s="16"/>
      <c r="P28" s="16"/>
    </row>
    <row r="29" spans="1:16" ht="7.5" customHeight="1">
      <c r="A29" s="150"/>
      <c r="B29" s="150"/>
      <c r="C29" s="150"/>
      <c r="D29" s="150"/>
      <c r="E29" s="150"/>
      <c r="F29" s="150"/>
      <c r="G29" s="150"/>
      <c r="H29" s="150"/>
      <c r="I29" s="151"/>
      <c r="J29" s="151"/>
      <c r="K29" s="151"/>
      <c r="L29" s="151"/>
      <c r="O29" s="16"/>
      <c r="P29" s="16"/>
    </row>
    <row r="30" spans="1:16" ht="15.75" customHeight="1">
      <c r="A30" s="6" t="s">
        <v>72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6" ht="15.75" customHeight="1">
      <c r="A31" s="6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6" ht="15.75" customHeight="1">
      <c r="A32" s="7" t="s">
        <v>19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5" ht="15.75" customHeight="1">
      <c r="A33" s="8" t="s">
        <v>73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25" ht="15.75" customHeight="1">
      <c r="A34" s="8" t="s">
        <v>63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25" ht="7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25" ht="18" customHeight="1">
      <c r="A36" s="215" t="s">
        <v>160</v>
      </c>
      <c r="B36" s="215"/>
      <c r="C36" s="215"/>
      <c r="D36" s="215"/>
      <c r="E36" s="215"/>
      <c r="F36" s="215"/>
      <c r="G36" s="215" t="s">
        <v>154</v>
      </c>
      <c r="H36" s="215"/>
      <c r="I36" s="215"/>
      <c r="J36" s="215"/>
      <c r="K36" s="215"/>
      <c r="L36" s="215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8" customHeight="1">
      <c r="B37" s="146" t="s">
        <v>161</v>
      </c>
      <c r="E37" s="144"/>
      <c r="F37" s="144"/>
      <c r="G37" s="144"/>
      <c r="H37" s="144"/>
      <c r="I37" s="144"/>
      <c r="J37" s="144"/>
      <c r="K37" s="144"/>
      <c r="L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</row>
    <row r="38" spans="1:25" ht="18" customHeight="1">
      <c r="A38" s="313" t="s">
        <v>155</v>
      </c>
      <c r="B38" s="313"/>
      <c r="C38" s="313"/>
      <c r="D38" s="313"/>
      <c r="E38" s="313"/>
      <c r="F38" s="313"/>
      <c r="G38" s="313" t="s">
        <v>162</v>
      </c>
      <c r="H38" s="313"/>
      <c r="I38" s="313"/>
      <c r="J38" s="313"/>
      <c r="K38" s="313"/>
      <c r="L38" s="313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1:25" ht="18" customHeight="1">
      <c r="A39" s="313" t="s">
        <v>156</v>
      </c>
      <c r="B39" s="313"/>
      <c r="C39" s="313"/>
      <c r="D39" s="313"/>
      <c r="E39" s="313"/>
      <c r="F39" s="313"/>
      <c r="G39" s="313" t="s">
        <v>163</v>
      </c>
      <c r="H39" s="313"/>
      <c r="I39" s="313"/>
      <c r="J39" s="313"/>
      <c r="K39" s="313"/>
      <c r="L39" s="313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</row>
    <row r="40" spans="1:25" ht="18" customHeight="1">
      <c r="A40" s="313" t="s">
        <v>157</v>
      </c>
      <c r="B40" s="313"/>
      <c r="C40" s="313"/>
      <c r="D40" s="313"/>
      <c r="E40" s="313"/>
      <c r="F40" s="313"/>
      <c r="G40" s="313" t="s">
        <v>164</v>
      </c>
      <c r="H40" s="313"/>
      <c r="I40" s="313"/>
      <c r="J40" s="313"/>
      <c r="K40" s="313"/>
      <c r="L40" s="313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spans="1:25" ht="18" customHeight="1">
      <c r="A41" s="313" t="s">
        <v>158</v>
      </c>
      <c r="B41" s="313"/>
      <c r="C41" s="313"/>
      <c r="D41" s="313"/>
      <c r="E41" s="313"/>
      <c r="F41" s="313"/>
      <c r="G41" s="313" t="s">
        <v>165</v>
      </c>
      <c r="H41" s="313"/>
      <c r="I41" s="313"/>
      <c r="J41" s="313"/>
      <c r="K41" s="313"/>
      <c r="L41" s="313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</row>
    <row r="42" spans="1:25" ht="18" customHeight="1">
      <c r="A42" s="313" t="s">
        <v>159</v>
      </c>
      <c r="B42" s="313"/>
      <c r="C42" s="313"/>
      <c r="D42" s="313"/>
      <c r="E42" s="313"/>
      <c r="F42" s="313"/>
      <c r="G42" s="313" t="s">
        <v>166</v>
      </c>
      <c r="H42" s="313"/>
      <c r="I42" s="313"/>
      <c r="J42" s="313"/>
      <c r="K42" s="313"/>
      <c r="L42" s="313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</row>
    <row r="43" spans="1:25" ht="7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5" ht="12.75" customHeight="1">
      <c r="A44" s="212" t="s">
        <v>74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</row>
    <row r="45" spans="1:25" ht="12.75" customHeight="1">
      <c r="A45" s="212" t="s">
        <v>75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</row>
    <row r="46" spans="1:25" ht="12.75" customHeight="1">
      <c r="A46" s="212" t="s">
        <v>76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</row>
    <row r="47" spans="1:25" ht="12.75" customHeight="1">
      <c r="A47" s="212" t="s">
        <v>77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</row>
    <row r="48" spans="1:25" ht="12.75" customHeight="1">
      <c r="A48" s="212" t="s">
        <v>78</v>
      </c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</row>
    <row r="49" spans="1:12" ht="21" customHeight="1">
      <c r="A49" s="213" t="s">
        <v>79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1:12" ht="9" customHeight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23.1" customHeight="1" thickBot="1">
      <c r="A51" s="11" t="s">
        <v>80</v>
      </c>
      <c r="B51" s="12"/>
      <c r="C51" s="12"/>
      <c r="D51" s="13" t="s">
        <v>25</v>
      </c>
      <c r="E51" s="14"/>
      <c r="F51" s="14"/>
      <c r="G51" s="14"/>
      <c r="H51" s="14"/>
      <c r="I51" s="13" t="s">
        <v>26</v>
      </c>
      <c r="J51" s="12"/>
      <c r="K51" s="12"/>
      <c r="L51" s="15" t="s">
        <v>68</v>
      </c>
    </row>
    <row r="52" spans="1:12" ht="24.95" customHeight="1">
      <c r="A52" s="6"/>
      <c r="B52" s="6"/>
      <c r="C52" s="6"/>
      <c r="D52" s="16"/>
      <c r="E52" s="16"/>
      <c r="F52" s="16"/>
      <c r="G52" s="16"/>
      <c r="H52" s="16"/>
      <c r="I52" s="6"/>
      <c r="J52" s="6"/>
      <c r="K52" s="6"/>
      <c r="L52" s="6"/>
    </row>
    <row r="53" spans="1:12" ht="24.95" customHeight="1">
      <c r="A53" s="6"/>
      <c r="B53" s="6"/>
      <c r="C53" s="6"/>
      <c r="D53" s="16"/>
      <c r="E53" s="16"/>
      <c r="F53" s="16"/>
      <c r="G53" s="16"/>
      <c r="H53" s="16"/>
      <c r="I53" s="6"/>
      <c r="J53" s="6"/>
      <c r="K53" s="6"/>
      <c r="L53" s="6"/>
    </row>
    <row r="54" spans="1:12" ht="24.95" customHeight="1">
      <c r="D54" s="17"/>
      <c r="E54" s="17"/>
      <c r="F54" s="17"/>
      <c r="G54" s="17"/>
      <c r="H54" s="17"/>
    </row>
  </sheetData>
  <mergeCells count="72">
    <mergeCell ref="A1:L1"/>
    <mergeCell ref="A3:L3"/>
    <mergeCell ref="A4:L4"/>
    <mergeCell ref="A7:B7"/>
    <mergeCell ref="C7:F7"/>
    <mergeCell ref="G7:H7"/>
    <mergeCell ref="I7:L7"/>
    <mergeCell ref="A8:B10"/>
    <mergeCell ref="D8:E8"/>
    <mergeCell ref="C9:D10"/>
    <mergeCell ref="E9:L10"/>
    <mergeCell ref="A11:B11"/>
    <mergeCell ref="C11:F11"/>
    <mergeCell ref="G11:H11"/>
    <mergeCell ref="I11:L11"/>
    <mergeCell ref="A12:L12"/>
    <mergeCell ref="A13:L13"/>
    <mergeCell ref="A14:B16"/>
    <mergeCell ref="D14:F14"/>
    <mergeCell ref="G14:H14"/>
    <mergeCell ref="I14:L14"/>
    <mergeCell ref="C15:D16"/>
    <mergeCell ref="E15:L16"/>
    <mergeCell ref="A20:L20"/>
    <mergeCell ref="A17:B17"/>
    <mergeCell ref="C17:F17"/>
    <mergeCell ref="G17:H17"/>
    <mergeCell ref="I17:L17"/>
    <mergeCell ref="A18:L18"/>
    <mergeCell ref="A23:B23"/>
    <mergeCell ref="C23:E23"/>
    <mergeCell ref="F23:G23"/>
    <mergeCell ref="I23:K23"/>
    <mergeCell ref="I21:J21"/>
    <mergeCell ref="K21:L21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G42:L42"/>
    <mergeCell ref="A36:F36"/>
    <mergeCell ref="G36:L36"/>
    <mergeCell ref="A49:L49"/>
    <mergeCell ref="A44:L44"/>
    <mergeCell ref="A45:L45"/>
    <mergeCell ref="A46:L46"/>
    <mergeCell ref="A47:L47"/>
    <mergeCell ref="A48:L48"/>
    <mergeCell ref="A38:F38"/>
    <mergeCell ref="A39:F39"/>
    <mergeCell ref="G38:L38"/>
    <mergeCell ref="G39:L39"/>
    <mergeCell ref="A42:F42"/>
    <mergeCell ref="G28:I28"/>
    <mergeCell ref="A41:F41"/>
    <mergeCell ref="A40:F40"/>
    <mergeCell ref="G40:L40"/>
    <mergeCell ref="G41:L41"/>
    <mergeCell ref="C27:D27"/>
    <mergeCell ref="J25:K25"/>
    <mergeCell ref="A27:B27"/>
    <mergeCell ref="A25:I25"/>
    <mergeCell ref="J27:K27"/>
    <mergeCell ref="A26:I26"/>
    <mergeCell ref="E27:F27"/>
    <mergeCell ref="G27:I27"/>
  </mergeCells>
  <phoneticPr fontId="1"/>
  <pageMargins left="0.78740157480314965" right="0.59055118110236227" top="0.19685039370078741" bottom="0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2"/>
  <sheetViews>
    <sheetView workbookViewId="0">
      <selection activeCell="AD10" sqref="AD10"/>
    </sheetView>
  </sheetViews>
  <sheetFormatPr defaultRowHeight="13.5"/>
  <cols>
    <col min="1" max="27" width="3.375" style="59" customWidth="1"/>
    <col min="28" max="16384" width="9" style="59"/>
  </cols>
  <sheetData>
    <row r="2" spans="1:27" ht="25.5">
      <c r="A2" s="374" t="s">
        <v>145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</row>
    <row r="4" spans="1:27" ht="30.75">
      <c r="A4" s="376" t="s">
        <v>81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</row>
    <row r="5" spans="1:27" ht="6.75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ht="36" customHeight="1">
      <c r="A6" s="419" t="s">
        <v>4</v>
      </c>
      <c r="B6" s="420"/>
      <c r="C6" s="420"/>
      <c r="D6" s="385" t="str">
        <f>①基本データ!$D$3</f>
        <v>中学校</v>
      </c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6"/>
    </row>
    <row r="7" spans="1:27" ht="36" customHeight="1">
      <c r="A7" s="377" t="s">
        <v>84</v>
      </c>
      <c r="B7" s="378"/>
      <c r="C7" s="379"/>
      <c r="D7" s="383">
        <f>①基本データ!$D$4</f>
        <v>0</v>
      </c>
      <c r="E7" s="384"/>
      <c r="F7" s="384"/>
      <c r="G7" s="384"/>
      <c r="H7" s="384"/>
      <c r="I7" s="384"/>
      <c r="J7" s="384"/>
      <c r="K7" s="384"/>
      <c r="L7" s="384"/>
      <c r="M7" s="384"/>
      <c r="N7" s="377" t="s">
        <v>174</v>
      </c>
      <c r="O7" s="378"/>
      <c r="P7" s="379"/>
      <c r="Q7" s="380" t="s">
        <v>144</v>
      </c>
      <c r="R7" s="381"/>
      <c r="S7" s="381"/>
      <c r="T7" s="381"/>
      <c r="U7" s="382"/>
      <c r="V7" s="382"/>
      <c r="W7" s="159" t="s">
        <v>82</v>
      </c>
      <c r="X7" s="395"/>
      <c r="Y7" s="395"/>
      <c r="Z7" s="159" t="s">
        <v>83</v>
      </c>
      <c r="AA7" s="160"/>
    </row>
    <row r="8" spans="1:27" ht="24.95" customHeight="1">
      <c r="A8" s="396" t="s">
        <v>6</v>
      </c>
      <c r="B8" s="397"/>
      <c r="C8" s="398"/>
      <c r="D8" s="61" t="s">
        <v>85</v>
      </c>
      <c r="E8" s="414" t="str">
        <f>①基本データ!$E$5</f>
        <v>-</v>
      </c>
      <c r="F8" s="414"/>
      <c r="G8" s="414"/>
      <c r="H8" s="414"/>
      <c r="I8" s="414"/>
      <c r="J8" s="414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</row>
    <row r="9" spans="1:27" ht="52.5" customHeight="1">
      <c r="A9" s="399"/>
      <c r="B9" s="400"/>
      <c r="C9" s="401"/>
      <c r="D9" s="415" t="s">
        <v>86</v>
      </c>
      <c r="E9" s="416"/>
      <c r="F9" s="416"/>
      <c r="G9" s="416"/>
      <c r="H9" s="417">
        <f>①基本データ!$F$6</f>
        <v>0</v>
      </c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8"/>
    </row>
    <row r="10" spans="1:27" ht="35.1" customHeight="1" thickBot="1">
      <c r="A10" s="413" t="s">
        <v>87</v>
      </c>
      <c r="B10" s="410"/>
      <c r="C10" s="411"/>
      <c r="D10" s="406" t="str">
        <f>①基本データ!$D$7</f>
        <v>--</v>
      </c>
      <c r="E10" s="407"/>
      <c r="F10" s="407"/>
      <c r="G10" s="407"/>
      <c r="H10" s="407"/>
      <c r="I10" s="407"/>
      <c r="J10" s="407"/>
      <c r="K10" s="407"/>
      <c r="L10" s="407"/>
      <c r="M10" s="408"/>
      <c r="N10" s="409" t="s">
        <v>88</v>
      </c>
      <c r="O10" s="410"/>
      <c r="P10" s="411"/>
      <c r="Q10" s="406" t="str">
        <f>①基本データ!$D$8</f>
        <v>--</v>
      </c>
      <c r="R10" s="407"/>
      <c r="S10" s="407"/>
      <c r="T10" s="407"/>
      <c r="U10" s="407"/>
      <c r="V10" s="407"/>
      <c r="W10" s="407"/>
      <c r="X10" s="407"/>
      <c r="Y10" s="407"/>
      <c r="Z10" s="407"/>
      <c r="AA10" s="412"/>
    </row>
    <row r="11" spans="1:27" ht="9.9499999999999993" customHeight="1" thickBot="1">
      <c r="A11" s="64"/>
      <c r="B11" s="64"/>
      <c r="C11" s="64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4"/>
      <c r="O11" s="64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</row>
    <row r="12" spans="1:27" ht="24.95" customHeight="1">
      <c r="A12" s="402" t="s">
        <v>89</v>
      </c>
      <c r="B12" s="403"/>
      <c r="C12" s="403"/>
      <c r="D12" s="390" t="s">
        <v>90</v>
      </c>
      <c r="E12" s="359"/>
      <c r="F12" s="359"/>
      <c r="G12" s="359"/>
      <c r="H12" s="359" t="s">
        <v>91</v>
      </c>
      <c r="I12" s="359"/>
      <c r="J12" s="359"/>
      <c r="K12" s="359"/>
      <c r="L12" s="359" t="s">
        <v>92</v>
      </c>
      <c r="M12" s="359"/>
      <c r="N12" s="359"/>
      <c r="O12" s="359"/>
      <c r="P12" s="359" t="s">
        <v>93</v>
      </c>
      <c r="Q12" s="359"/>
      <c r="R12" s="359"/>
      <c r="S12" s="359"/>
      <c r="T12" s="359" t="s">
        <v>94</v>
      </c>
      <c r="U12" s="359"/>
      <c r="V12" s="359"/>
      <c r="W12" s="359"/>
      <c r="X12" s="366" t="s">
        <v>15</v>
      </c>
      <c r="Y12" s="366"/>
      <c r="Z12" s="367"/>
      <c r="AA12" s="368"/>
    </row>
    <row r="13" spans="1:27" ht="21" customHeight="1">
      <c r="A13" s="404"/>
      <c r="B13" s="405"/>
      <c r="C13" s="405"/>
      <c r="D13" s="370" t="s">
        <v>95</v>
      </c>
      <c r="E13" s="371"/>
      <c r="F13" s="371"/>
      <c r="G13" s="372"/>
      <c r="H13" s="373" t="s">
        <v>96</v>
      </c>
      <c r="I13" s="371"/>
      <c r="J13" s="371"/>
      <c r="K13" s="372"/>
      <c r="L13" s="373" t="s">
        <v>97</v>
      </c>
      <c r="M13" s="371"/>
      <c r="N13" s="371"/>
      <c r="O13" s="372"/>
      <c r="P13" s="373" t="s">
        <v>98</v>
      </c>
      <c r="Q13" s="371"/>
      <c r="R13" s="371"/>
      <c r="S13" s="372"/>
      <c r="T13" s="373" t="s">
        <v>99</v>
      </c>
      <c r="U13" s="371"/>
      <c r="V13" s="371"/>
      <c r="W13" s="372"/>
      <c r="X13" s="387"/>
      <c r="Y13" s="388"/>
      <c r="Z13" s="388"/>
      <c r="AA13" s="389"/>
    </row>
    <row r="14" spans="1:27" ht="21" customHeight="1" thickBot="1">
      <c r="A14" s="404"/>
      <c r="B14" s="405"/>
      <c r="C14" s="405"/>
      <c r="D14" s="369" t="s">
        <v>100</v>
      </c>
      <c r="E14" s="364"/>
      <c r="F14" s="364"/>
      <c r="G14" s="365"/>
      <c r="H14" s="363" t="s">
        <v>101</v>
      </c>
      <c r="I14" s="364"/>
      <c r="J14" s="364"/>
      <c r="K14" s="365"/>
      <c r="L14" s="363" t="s">
        <v>102</v>
      </c>
      <c r="M14" s="364"/>
      <c r="N14" s="364"/>
      <c r="O14" s="365"/>
      <c r="P14" s="363" t="s">
        <v>103</v>
      </c>
      <c r="Q14" s="364"/>
      <c r="R14" s="364"/>
      <c r="S14" s="365"/>
      <c r="T14" s="363" t="s">
        <v>104</v>
      </c>
      <c r="U14" s="364"/>
      <c r="V14" s="364"/>
      <c r="W14" s="365"/>
      <c r="X14" s="360"/>
      <c r="Y14" s="361"/>
      <c r="Z14" s="361"/>
      <c r="AA14" s="362"/>
    </row>
    <row r="15" spans="1:27" ht="15" customHeight="1" thickTop="1">
      <c r="A15" s="356" t="s">
        <v>147</v>
      </c>
      <c r="B15" s="357"/>
      <c r="C15" s="358"/>
      <c r="D15" s="428">
        <f>②注文集計一覧表!$S$68</f>
        <v>0</v>
      </c>
      <c r="E15" s="392"/>
      <c r="F15" s="392"/>
      <c r="G15" s="426" t="s">
        <v>105</v>
      </c>
      <c r="H15" s="391">
        <f>②注文集計一覧表!$T$68</f>
        <v>0</v>
      </c>
      <c r="I15" s="392"/>
      <c r="J15" s="392"/>
      <c r="K15" s="426" t="s">
        <v>105</v>
      </c>
      <c r="L15" s="391">
        <f>②注文集計一覧表!$U$68</f>
        <v>0</v>
      </c>
      <c r="M15" s="392"/>
      <c r="N15" s="392"/>
      <c r="O15" s="426" t="s">
        <v>105</v>
      </c>
      <c r="P15" s="391">
        <f>②注文集計一覧表!$V$68</f>
        <v>0</v>
      </c>
      <c r="Q15" s="392"/>
      <c r="R15" s="392"/>
      <c r="S15" s="426" t="s">
        <v>105</v>
      </c>
      <c r="T15" s="391">
        <f>②注文集計一覧表!$W$68</f>
        <v>0</v>
      </c>
      <c r="U15" s="392"/>
      <c r="V15" s="392"/>
      <c r="W15" s="426" t="s">
        <v>105</v>
      </c>
      <c r="X15" s="391">
        <f>SUM(D15,H15,L15,P15,T15)</f>
        <v>0</v>
      </c>
      <c r="Y15" s="392"/>
      <c r="Z15" s="392"/>
      <c r="AA15" s="438" t="s">
        <v>105</v>
      </c>
    </row>
    <row r="16" spans="1:27" ht="30" customHeight="1">
      <c r="A16" s="430" t="str">
        <f>②注文集計一覧表!$S$4</f>
        <v>ブラック</v>
      </c>
      <c r="B16" s="431"/>
      <c r="C16" s="432"/>
      <c r="D16" s="429"/>
      <c r="E16" s="394"/>
      <c r="F16" s="394"/>
      <c r="G16" s="427"/>
      <c r="H16" s="393"/>
      <c r="I16" s="394"/>
      <c r="J16" s="394"/>
      <c r="K16" s="427"/>
      <c r="L16" s="393"/>
      <c r="M16" s="394"/>
      <c r="N16" s="394"/>
      <c r="O16" s="427"/>
      <c r="P16" s="393"/>
      <c r="Q16" s="394"/>
      <c r="R16" s="394"/>
      <c r="S16" s="427"/>
      <c r="T16" s="393"/>
      <c r="U16" s="394"/>
      <c r="V16" s="394"/>
      <c r="W16" s="427"/>
      <c r="X16" s="393"/>
      <c r="Y16" s="394"/>
      <c r="Z16" s="394"/>
      <c r="AA16" s="439"/>
    </row>
    <row r="17" spans="1:28" ht="15" customHeight="1">
      <c r="A17" s="433" t="s">
        <v>148</v>
      </c>
      <c r="B17" s="371"/>
      <c r="C17" s="434"/>
      <c r="D17" s="440">
        <f>②注文集計一覧表!$X$68</f>
        <v>0</v>
      </c>
      <c r="E17" s="422"/>
      <c r="F17" s="422"/>
      <c r="G17" s="371" t="s">
        <v>105</v>
      </c>
      <c r="H17" s="421">
        <f>②注文集計一覧表!$Y$68</f>
        <v>0</v>
      </c>
      <c r="I17" s="422"/>
      <c r="J17" s="422"/>
      <c r="K17" s="372" t="s">
        <v>105</v>
      </c>
      <c r="L17" s="422">
        <f>②注文集計一覧表!$Z$68</f>
        <v>0</v>
      </c>
      <c r="M17" s="422"/>
      <c r="N17" s="422"/>
      <c r="O17" s="371" t="s">
        <v>105</v>
      </c>
      <c r="P17" s="421">
        <f>②注文集計一覧表!$AA$68</f>
        <v>0</v>
      </c>
      <c r="Q17" s="422"/>
      <c r="R17" s="422"/>
      <c r="S17" s="372" t="s">
        <v>105</v>
      </c>
      <c r="T17" s="422">
        <f>②注文集計一覧表!$AB$68</f>
        <v>0</v>
      </c>
      <c r="U17" s="422"/>
      <c r="V17" s="422"/>
      <c r="W17" s="372" t="s">
        <v>105</v>
      </c>
      <c r="X17" s="421">
        <f>SUM(D17,H17,L17,P17,T17)</f>
        <v>0</v>
      </c>
      <c r="Y17" s="422"/>
      <c r="Z17" s="422"/>
      <c r="AA17" s="436" t="s">
        <v>105</v>
      </c>
    </row>
    <row r="18" spans="1:28" ht="30" customHeight="1" thickBot="1">
      <c r="A18" s="423" t="str">
        <f>②注文集計一覧表!$X$4</f>
        <v>ダークグレー</v>
      </c>
      <c r="B18" s="424"/>
      <c r="C18" s="425"/>
      <c r="D18" s="441"/>
      <c r="E18" s="348"/>
      <c r="F18" s="348"/>
      <c r="G18" s="424"/>
      <c r="H18" s="347"/>
      <c r="I18" s="348"/>
      <c r="J18" s="348"/>
      <c r="K18" s="435"/>
      <c r="L18" s="348"/>
      <c r="M18" s="348"/>
      <c r="N18" s="348"/>
      <c r="O18" s="424"/>
      <c r="P18" s="347"/>
      <c r="Q18" s="348"/>
      <c r="R18" s="348"/>
      <c r="S18" s="435"/>
      <c r="T18" s="348"/>
      <c r="U18" s="348"/>
      <c r="V18" s="348"/>
      <c r="W18" s="435"/>
      <c r="X18" s="347"/>
      <c r="Y18" s="348"/>
      <c r="Z18" s="348"/>
      <c r="AA18" s="437"/>
    </row>
    <row r="19" spans="1:28" ht="45" customHeight="1" thickBot="1">
      <c r="A19" s="352" t="s">
        <v>106</v>
      </c>
      <c r="B19" s="353"/>
      <c r="C19" s="354"/>
      <c r="D19" s="350">
        <v>2500</v>
      </c>
      <c r="E19" s="351"/>
      <c r="F19" s="351"/>
      <c r="G19" s="351"/>
      <c r="H19" s="346" t="s">
        <v>107</v>
      </c>
      <c r="I19" s="346"/>
      <c r="J19" s="346"/>
      <c r="K19" s="348">
        <f>$X$19</f>
        <v>0</v>
      </c>
      <c r="L19" s="348"/>
      <c r="M19" s="348"/>
      <c r="N19" s="346" t="s">
        <v>108</v>
      </c>
      <c r="O19" s="346"/>
      <c r="P19" s="346"/>
      <c r="Q19" s="355">
        <f>SUM(D19*K19)</f>
        <v>0</v>
      </c>
      <c r="R19" s="355"/>
      <c r="S19" s="355"/>
      <c r="T19" s="355"/>
      <c r="U19" s="355"/>
      <c r="V19" s="346" t="s">
        <v>109</v>
      </c>
      <c r="W19" s="346"/>
      <c r="X19" s="347">
        <f>SUM(X15:Z17)</f>
        <v>0</v>
      </c>
      <c r="Y19" s="348"/>
      <c r="Z19" s="348"/>
      <c r="AA19" s="66" t="s">
        <v>110</v>
      </c>
    </row>
    <row r="20" spans="1:28" ht="9.9499999999999993" customHeight="1">
      <c r="A20" s="67"/>
      <c r="B20" s="67"/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69"/>
      <c r="Z20" s="69"/>
      <c r="AA20" s="69"/>
    </row>
    <row r="21" spans="1:28" ht="5.0999999999999996" customHeight="1">
      <c r="A21" s="64"/>
      <c r="B21" s="64"/>
      <c r="C21" s="64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4"/>
      <c r="O21" s="64"/>
      <c r="P21" s="349" t="s">
        <v>111</v>
      </c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</row>
    <row r="22" spans="1:28" ht="24.95" customHeight="1">
      <c r="A22" s="64"/>
      <c r="B22" s="64"/>
      <c r="C22" s="64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4"/>
      <c r="O22" s="64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</row>
    <row r="23" spans="1:28" ht="24.95" customHeight="1">
      <c r="A23" s="64"/>
      <c r="B23" s="64"/>
      <c r="C23" s="6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4"/>
      <c r="O23" s="64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70"/>
    </row>
    <row r="24" spans="1:28" ht="21" customHeight="1">
      <c r="A24" s="64"/>
      <c r="B24" s="64"/>
      <c r="C24" s="64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4"/>
      <c r="O24" s="64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70"/>
    </row>
    <row r="25" spans="1:28" ht="21" customHeight="1">
      <c r="A25" s="64"/>
      <c r="B25" s="64"/>
      <c r="C25" s="64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4"/>
      <c r="O25" s="64"/>
      <c r="P25" s="349" t="s">
        <v>112</v>
      </c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70"/>
    </row>
    <row r="26" spans="1:28" ht="20.100000000000001" customHeight="1">
      <c r="A26" s="64"/>
      <c r="B26" s="64"/>
      <c r="C26" s="64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4"/>
      <c r="O26" s="64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</row>
    <row r="27" spans="1:28" ht="20.100000000000001" customHeight="1">
      <c r="A27" s="64"/>
      <c r="B27" s="64"/>
      <c r="C27" s="6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4"/>
      <c r="O27" s="64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</row>
    <row r="28" spans="1:28" ht="20.100000000000001" customHeight="1">
      <c r="A28" s="64"/>
      <c r="B28" s="64"/>
      <c r="C28" s="6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4"/>
      <c r="O28" s="64"/>
      <c r="P28" s="349" t="s">
        <v>150</v>
      </c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</row>
    <row r="29" spans="1:28" ht="20.100000000000001" customHeight="1">
      <c r="A29" s="64"/>
      <c r="B29" s="64"/>
      <c r="C29" s="64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4"/>
      <c r="O29" s="64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</row>
    <row r="30" spans="1:28" ht="20.100000000000001" customHeight="1">
      <c r="O30" s="62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</row>
    <row r="31" spans="1:28" ht="20.100000000000001" customHeight="1"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</row>
    <row r="32" spans="1:28" ht="20.100000000000001" customHeight="1"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22.5" customHeight="1">
      <c r="A33" s="343" t="s">
        <v>113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</row>
    <row r="35" spans="1:27" ht="18.75" customHeight="1">
      <c r="A35" s="71" t="s">
        <v>114</v>
      </c>
      <c r="B35" s="71"/>
      <c r="C35" s="71"/>
      <c r="D35" s="71"/>
      <c r="E35" s="71"/>
      <c r="F35" s="71"/>
      <c r="G35" s="71"/>
      <c r="H35" s="71"/>
      <c r="I35" s="71" t="s">
        <v>151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18.75" customHeight="1">
      <c r="A36" s="71" t="s">
        <v>152</v>
      </c>
      <c r="B36" s="71"/>
      <c r="C36" s="71"/>
      <c r="D36" s="71"/>
      <c r="E36" s="71"/>
      <c r="F36" s="71"/>
      <c r="G36" s="71"/>
      <c r="H36" s="71"/>
      <c r="I36" s="71" t="s">
        <v>153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28.5">
      <c r="A37" s="72" t="s">
        <v>115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3"/>
      <c r="M37" s="74"/>
      <c r="N37" s="74"/>
      <c r="O37" s="74"/>
      <c r="P37" s="74"/>
      <c r="Q37" s="74"/>
      <c r="R37" s="74"/>
      <c r="S37" s="74"/>
      <c r="T37" s="71"/>
      <c r="U37" s="71"/>
      <c r="V37" s="71"/>
      <c r="W37" s="71"/>
      <c r="X37" s="71"/>
      <c r="Y37" s="71"/>
      <c r="Z37" s="71"/>
      <c r="AA37" s="71"/>
    </row>
    <row r="38" spans="1:27" ht="14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14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1" spans="1:27">
      <c r="A41" s="345"/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</row>
    <row r="42" spans="1:27">
      <c r="A42" s="345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</row>
  </sheetData>
  <mergeCells count="78">
    <mergeCell ref="AA17:AA18"/>
    <mergeCell ref="AA15:AA16"/>
    <mergeCell ref="D17:F18"/>
    <mergeCell ref="G17:G18"/>
    <mergeCell ref="H17:J18"/>
    <mergeCell ref="K17:K18"/>
    <mergeCell ref="L17:N18"/>
    <mergeCell ref="O17:O18"/>
    <mergeCell ref="P17:R18"/>
    <mergeCell ref="S17:S18"/>
    <mergeCell ref="T17:V18"/>
    <mergeCell ref="O15:O16"/>
    <mergeCell ref="P15:R16"/>
    <mergeCell ref="S15:S16"/>
    <mergeCell ref="W15:W16"/>
    <mergeCell ref="X15:Z16"/>
    <mergeCell ref="X17:Z18"/>
    <mergeCell ref="A18:C18"/>
    <mergeCell ref="G15:G16"/>
    <mergeCell ref="D15:F16"/>
    <mergeCell ref="H15:J16"/>
    <mergeCell ref="A16:C16"/>
    <mergeCell ref="A17:C17"/>
    <mergeCell ref="K15:K16"/>
    <mergeCell ref="L15:N16"/>
    <mergeCell ref="W17:W18"/>
    <mergeCell ref="D12:G12"/>
    <mergeCell ref="T15:V16"/>
    <mergeCell ref="A7:C7"/>
    <mergeCell ref="T12:W12"/>
    <mergeCell ref="X7:Y7"/>
    <mergeCell ref="H12:K12"/>
    <mergeCell ref="A8:C9"/>
    <mergeCell ref="A12:C14"/>
    <mergeCell ref="D10:M10"/>
    <mergeCell ref="N10:P10"/>
    <mergeCell ref="Q10:AA10"/>
    <mergeCell ref="A10:C10"/>
    <mergeCell ref="E8:J8"/>
    <mergeCell ref="D9:G9"/>
    <mergeCell ref="H9:AA9"/>
    <mergeCell ref="A2:AA2"/>
    <mergeCell ref="A4:AA4"/>
    <mergeCell ref="N7:P7"/>
    <mergeCell ref="Q7:T7"/>
    <mergeCell ref="U7:V7"/>
    <mergeCell ref="D7:M7"/>
    <mergeCell ref="D6:AA6"/>
    <mergeCell ref="A6:C6"/>
    <mergeCell ref="A15:C15"/>
    <mergeCell ref="L12:O12"/>
    <mergeCell ref="X14:AA14"/>
    <mergeCell ref="T14:W14"/>
    <mergeCell ref="P12:S12"/>
    <mergeCell ref="X12:AA12"/>
    <mergeCell ref="D14:G14"/>
    <mergeCell ref="H14:K14"/>
    <mergeCell ref="L14:O14"/>
    <mergeCell ref="P14:S14"/>
    <mergeCell ref="D13:G13"/>
    <mergeCell ref="H13:K13"/>
    <mergeCell ref="L13:O13"/>
    <mergeCell ref="P13:S13"/>
    <mergeCell ref="T13:W13"/>
    <mergeCell ref="X13:AA13"/>
    <mergeCell ref="A33:AA33"/>
    <mergeCell ref="A41:AA42"/>
    <mergeCell ref="V19:W19"/>
    <mergeCell ref="X19:Z19"/>
    <mergeCell ref="P28:AA31"/>
    <mergeCell ref="P25:AA27"/>
    <mergeCell ref="P21:AA24"/>
    <mergeCell ref="D19:G19"/>
    <mergeCell ref="H19:J19"/>
    <mergeCell ref="K19:M19"/>
    <mergeCell ref="A19:C19"/>
    <mergeCell ref="N19:P19"/>
    <mergeCell ref="Q19:U19"/>
  </mergeCells>
  <phoneticPr fontId="16"/>
  <pageMargins left="0.59055118110236227" right="0.39370078740157483" top="0.19685039370078741" bottom="0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①基本データ</vt:lpstr>
      <vt:lpstr>②注文集計一覧表</vt:lpstr>
      <vt:lpstr>③ヨネックス</vt:lpstr>
      <vt:lpstr>④メトロ</vt:lpstr>
      <vt:lpstr>⑤薫風</vt:lpstr>
      <vt:lpstr>③ヨネックス!Print_Area</vt:lpstr>
      <vt:lpstr>④メトロ!Print_Area</vt:lpstr>
      <vt:lpstr>⑤薫風!Print_Area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fuyuzo</dc:creator>
  <cp:lastModifiedBy>fuyuzo</cp:lastModifiedBy>
  <cp:lastPrinted>2019-12-15T03:18:39Z</cp:lastPrinted>
  <dcterms:created xsi:type="dcterms:W3CDTF">2012-05-01T22:19:23Z</dcterms:created>
  <dcterms:modified xsi:type="dcterms:W3CDTF">2019-12-15T03:19:40Z</dcterms:modified>
</cp:coreProperties>
</file>